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maekawa.shosuke\Desktop\【（株）→㈱】新帳票集（A4版）2021.1012版【未完了】\"/>
    </mc:Choice>
  </mc:AlternateContent>
  <xr:revisionPtr revIDLastSave="0" documentId="13_ncr:1_{E3D9988E-991B-46C1-80A2-DAF6E043F55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000000" sheetId="2" state="veryHidden" r:id="rId1"/>
    <sheet name="出来高請求内訳書（A）" sheetId="3" r:id="rId2"/>
    <sheet name="出来高請求内訳書（B）" sheetId="4" r:id="rId3"/>
    <sheet name="記入例　出来高請求内訳書（A）" sheetId="6" r:id="rId4"/>
  </sheets>
  <definedNames>
    <definedName name="_xlnm.Print_Area" localSheetId="2">'出来高請求内訳書（B）'!$A$1:$O$27</definedName>
    <definedName name="_xlnm.Print_Titles" localSheetId="3">'記入例　出来高請求内訳書（A）'!$1:$6</definedName>
    <definedName name="_xlnm.Print_Titles" localSheetId="1">'出来高請求内訳書（A）'!$1:$6</definedName>
    <definedName name="_xlnm.Print_Titles" localSheetId="2">'出来高請求内訳書（B）'!$1:$6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6" l="1"/>
  <c r="O9" i="6"/>
  <c r="N9" i="6" s="1"/>
  <c r="K9" i="6"/>
  <c r="J9" i="6" s="1"/>
  <c r="L9" i="6"/>
  <c r="G8" i="6" l="1"/>
  <c r="I8" i="6"/>
  <c r="J8" i="6"/>
  <c r="N8" i="6"/>
  <c r="O15" i="6" l="1"/>
  <c r="K15" i="6"/>
  <c r="M8" i="6"/>
  <c r="K8" i="6" s="1"/>
  <c r="G14" i="6"/>
  <c r="G9" i="3"/>
  <c r="G10" i="3"/>
  <c r="G8" i="3"/>
  <c r="M14" i="6" l="1"/>
  <c r="O14" i="6" s="1"/>
  <c r="G16" i="6"/>
  <c r="G17" i="6" s="1"/>
  <c r="O8" i="6"/>
  <c r="I4" i="4"/>
  <c r="M16" i="6" l="1"/>
  <c r="O16" i="6" s="1"/>
  <c r="D17" i="4"/>
  <c r="G17" i="4" s="1"/>
  <c r="O17" i="4" s="1"/>
  <c r="I17" i="4"/>
  <c r="J17" i="4"/>
  <c r="M17" i="4"/>
  <c r="N17" i="4"/>
  <c r="D18" i="4"/>
  <c r="G18" i="4" s="1"/>
  <c r="I18" i="4"/>
  <c r="J18" i="4"/>
  <c r="M18" i="4"/>
  <c r="N18" i="4"/>
  <c r="D19" i="4"/>
  <c r="G19" i="4" s="1"/>
  <c r="I19" i="4"/>
  <c r="J19" i="4"/>
  <c r="M19" i="4"/>
  <c r="N19" i="4"/>
  <c r="D20" i="4"/>
  <c r="G20" i="4" s="1"/>
  <c r="I20" i="4"/>
  <c r="J20" i="4"/>
  <c r="M20" i="4"/>
  <c r="N20" i="4"/>
  <c r="D21" i="4"/>
  <c r="G21" i="4" s="1"/>
  <c r="O21" i="4" s="1"/>
  <c r="I21" i="4"/>
  <c r="J21" i="4"/>
  <c r="M21" i="4"/>
  <c r="K18" i="4" l="1"/>
  <c r="O20" i="4"/>
  <c r="N21" i="4"/>
  <c r="K19" i="4"/>
  <c r="M17" i="6"/>
  <c r="O17" i="6" s="1"/>
  <c r="M18" i="6"/>
  <c r="M19" i="6" s="1"/>
  <c r="M20" i="6" s="1"/>
  <c r="G18" i="6"/>
  <c r="K21" i="4"/>
  <c r="K17" i="4"/>
  <c r="K20" i="4"/>
  <c r="O19" i="4"/>
  <c r="O18" i="4"/>
  <c r="D16" i="4"/>
  <c r="N16" i="4" s="1"/>
  <c r="D15" i="4"/>
  <c r="D14" i="4"/>
  <c r="G14" i="4" s="1"/>
  <c r="D13" i="4"/>
  <c r="N13" i="4" s="1"/>
  <c r="D12" i="4"/>
  <c r="G12" i="4" s="1"/>
  <c r="D11" i="4"/>
  <c r="D10" i="4"/>
  <c r="G10" i="4" s="1"/>
  <c r="D9" i="4"/>
  <c r="N9" i="4" s="1"/>
  <c r="D8" i="4"/>
  <c r="G8" i="4" s="1"/>
  <c r="N11" i="4"/>
  <c r="N15" i="4"/>
  <c r="G11" i="4"/>
  <c r="G15" i="4"/>
  <c r="N9" i="3"/>
  <c r="N10" i="3"/>
  <c r="N8" i="3"/>
  <c r="N14" i="4" l="1"/>
  <c r="G9" i="4"/>
  <c r="G16" i="4"/>
  <c r="C26" i="6"/>
  <c r="C25" i="6" s="1"/>
  <c r="O18" i="6"/>
  <c r="G13" i="4"/>
  <c r="N8" i="4"/>
  <c r="N12" i="4"/>
  <c r="N10" i="4"/>
  <c r="G22" i="4" l="1"/>
  <c r="G24" i="4" s="1"/>
  <c r="G25" i="4" s="1"/>
  <c r="G26" i="4" s="1"/>
  <c r="M4" i="4"/>
  <c r="A4" i="4" l="1"/>
  <c r="D4" i="4"/>
  <c r="L1" i="4"/>
  <c r="N5" i="4"/>
  <c r="H5" i="4"/>
  <c r="K15" i="3" l="1"/>
  <c r="J8" i="3"/>
  <c r="O15" i="3"/>
  <c r="M16" i="4"/>
  <c r="J16" i="4"/>
  <c r="I16" i="4"/>
  <c r="M15" i="4"/>
  <c r="J15" i="4"/>
  <c r="I15" i="4"/>
  <c r="M14" i="4"/>
  <c r="J14" i="4"/>
  <c r="I14" i="4"/>
  <c r="M13" i="4"/>
  <c r="J13" i="4"/>
  <c r="I13" i="4"/>
  <c r="M12" i="4"/>
  <c r="J12" i="4"/>
  <c r="I12" i="4"/>
  <c r="M11" i="4"/>
  <c r="J11" i="4"/>
  <c r="I11" i="4"/>
  <c r="M10" i="4"/>
  <c r="J10" i="4"/>
  <c r="I10" i="4"/>
  <c r="M9" i="4"/>
  <c r="J9" i="4"/>
  <c r="I9" i="4"/>
  <c r="M8" i="4"/>
  <c r="M22" i="4" s="1"/>
  <c r="M24" i="4" s="1"/>
  <c r="M25" i="4" s="1"/>
  <c r="M26" i="4" s="1"/>
  <c r="J8" i="4"/>
  <c r="I8" i="4"/>
  <c r="I22" i="4" l="1"/>
  <c r="I24" i="4" s="1"/>
  <c r="I25" i="4" s="1"/>
  <c r="I26" i="4" s="1"/>
  <c r="O8" i="4"/>
  <c r="O12" i="4"/>
  <c r="O16" i="4"/>
  <c r="K15" i="4"/>
  <c r="K11" i="4"/>
  <c r="O10" i="4"/>
  <c r="O14" i="4"/>
  <c r="K8" i="4"/>
  <c r="K10" i="4"/>
  <c r="O11" i="4"/>
  <c r="K12" i="4"/>
  <c r="K14" i="4"/>
  <c r="O15" i="4"/>
  <c r="K16" i="4"/>
  <c r="O9" i="4"/>
  <c r="O13" i="4"/>
  <c r="K9" i="4"/>
  <c r="K13" i="4"/>
  <c r="O22" i="4" l="1"/>
  <c r="O24" i="4" s="1"/>
  <c r="O25" i="4" s="1"/>
  <c r="O26" i="4" s="1"/>
  <c r="K22" i="4"/>
  <c r="K24" i="4" s="1"/>
  <c r="K25" i="4" s="1"/>
  <c r="K26" i="4" s="1"/>
  <c r="I9" i="3"/>
  <c r="J9" i="3"/>
  <c r="M9" i="3"/>
  <c r="I10" i="3"/>
  <c r="J10" i="3"/>
  <c r="M10" i="3"/>
  <c r="M8" i="3"/>
  <c r="I8" i="3"/>
  <c r="G14" i="3"/>
  <c r="M14" i="3" l="1"/>
  <c r="O14" i="3" s="1"/>
  <c r="K10" i="3"/>
  <c r="G16" i="3"/>
  <c r="G17" i="3" s="1"/>
  <c r="O10" i="3"/>
  <c r="M16" i="3"/>
  <c r="M17" i="3" s="1"/>
  <c r="O8" i="3"/>
  <c r="O9" i="3"/>
  <c r="I14" i="3"/>
  <c r="I16" i="3" s="1"/>
  <c r="I17" i="3" s="1"/>
  <c r="K9" i="3"/>
  <c r="K8" i="3"/>
  <c r="K14" i="3" l="1"/>
  <c r="K16" i="3"/>
  <c r="O16" i="3"/>
  <c r="C20" i="3"/>
  <c r="I18" i="3"/>
  <c r="I19" i="3" s="1"/>
  <c r="I20" i="3" l="1"/>
  <c r="I22" i="3" s="1"/>
  <c r="I23" i="3" s="1"/>
  <c r="I24" i="3" s="1"/>
  <c r="M21" i="3" s="1"/>
  <c r="O17" i="3"/>
  <c r="M18" i="3"/>
  <c r="M19" i="3" s="1"/>
  <c r="K17" i="3"/>
  <c r="G18" i="3"/>
  <c r="M20" i="3" l="1"/>
  <c r="M22" i="3" s="1"/>
  <c r="M23" i="3" s="1"/>
  <c r="M24" i="3" s="1"/>
  <c r="O18" i="3"/>
  <c r="C21" i="3"/>
  <c r="C26" i="3" s="1"/>
  <c r="C25" i="3" s="1"/>
  <c r="K18" i="3"/>
  <c r="I14" i="6"/>
  <c r="K14" i="6" s="1"/>
  <c r="H9" i="6"/>
  <c r="I16" i="6" l="1"/>
  <c r="I17" i="6" l="1"/>
  <c r="K17" i="6" s="1"/>
  <c r="K16" i="6"/>
  <c r="I18" i="6" l="1"/>
  <c r="I19" i="6" l="1"/>
  <c r="I20" i="6" s="1"/>
  <c r="I22" i="6" s="1"/>
  <c r="I24" i="6" s="1"/>
  <c r="M21" i="6" s="1"/>
  <c r="K18" i="6"/>
  <c r="M22" i="6" l="1"/>
  <c r="M2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maekawa.shosuke</author>
  </authors>
  <commentList>
    <comment ref="L1" authorId="0" shapeId="0" xr:uid="{3CC72E85-5805-411B-A935-CA18C9D5F1A9}">
      <text>
        <r>
          <rPr>
            <b/>
            <sz val="9"/>
            <color indexed="81"/>
            <rFont val="MS P ゴシック"/>
            <family val="3"/>
            <charset val="128"/>
          </rPr>
          <t>現場の締切月ではなく、出来高月を記入してください。
回数更新を忘れずに</t>
        </r>
      </text>
    </comment>
    <comment ref="H5" authorId="0" shapeId="0" xr:uid="{015EFC40-95AD-4F63-8334-33DD563798B0}">
      <text>
        <r>
          <rPr>
            <b/>
            <sz val="9"/>
            <color indexed="81"/>
            <rFont val="MS P ゴシック"/>
            <family val="3"/>
            <charset val="128"/>
          </rPr>
          <t>最終支払のあった月を入力する
初回支払時はこのままで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maekawa.shosuke</author>
  </authors>
  <commentList>
    <comment ref="L1" authorId="0" shapeId="0" xr:uid="{44B6B958-82CD-41C7-B0EE-743DEAC828A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現場の締切月ではなく、出来高月を記入してください。
回数更新を忘れずに
</t>
        </r>
      </text>
    </comment>
  </commentList>
</comments>
</file>

<file path=xl/sharedStrings.xml><?xml version="1.0" encoding="utf-8"?>
<sst xmlns="http://schemas.openxmlformats.org/spreadsheetml/2006/main" count="132" uniqueCount="57">
  <si>
    <t>単位</t>
    <rPh sb="0" eb="2">
      <t>タンイ</t>
    </rPh>
    <phoneticPr fontId="1"/>
  </si>
  <si>
    <t>契　　　　　　　　　　　　　　　　　　約</t>
    <rPh sb="0" eb="1">
      <t>チギリ</t>
    </rPh>
    <rPh sb="19" eb="20">
      <t>ヤク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</si>
  <si>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</si>
  <si>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</si>
  <si>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支払先</t>
    <rPh sb="0" eb="2">
      <t>シハライ</t>
    </rPh>
    <rPh sb="2" eb="3">
      <t>サキ</t>
    </rPh>
    <phoneticPr fontId="1"/>
  </si>
  <si>
    <t>名称</t>
    <rPh sb="0" eb="1">
      <t>メイ</t>
    </rPh>
    <rPh sb="1" eb="2">
      <t>ショウ</t>
    </rPh>
    <phoneticPr fontId="1"/>
  </si>
  <si>
    <t>数量</t>
    <rPh sb="0" eb="1">
      <t>カズ</t>
    </rPh>
    <rPh sb="1" eb="2">
      <t>リョウ</t>
    </rPh>
    <phoneticPr fontId="1"/>
  </si>
  <si>
    <t>単価</t>
    <rPh sb="0" eb="1">
      <t>タン</t>
    </rPh>
    <rPh sb="1" eb="2">
      <t>アタイ</t>
    </rPh>
    <phoneticPr fontId="1"/>
  </si>
  <si>
    <t>金額</t>
    <rPh sb="0" eb="1">
      <t>キン</t>
    </rPh>
    <rPh sb="1" eb="2">
      <t>ガク</t>
    </rPh>
    <phoneticPr fontId="1"/>
  </si>
  <si>
    <t>工  期</t>
    <rPh sb="0" eb="1">
      <t>コウ</t>
    </rPh>
    <rPh sb="3" eb="4">
      <t>キ</t>
    </rPh>
    <phoneticPr fontId="1"/>
  </si>
  <si>
    <t>①出来高累計金額</t>
    <rPh sb="1" eb="4">
      <t>デキダカ</t>
    </rPh>
    <rPh sb="4" eb="6">
      <t>ルイケイ</t>
    </rPh>
    <rPh sb="6" eb="8">
      <t>キンガク</t>
    </rPh>
    <phoneticPr fontId="1"/>
  </si>
  <si>
    <t>③前回迄支払金額</t>
    <rPh sb="1" eb="4">
      <t>ゼンカイマデ</t>
    </rPh>
    <rPh sb="4" eb="8">
      <t>シハライキンガク</t>
    </rPh>
    <phoneticPr fontId="1"/>
  </si>
  <si>
    <t>⑤今回支払金額</t>
    <rPh sb="1" eb="3">
      <t>コンカイ</t>
    </rPh>
    <rPh sb="3" eb="5">
      <t>シハライ</t>
    </rPh>
    <rPh sb="5" eb="7">
      <t>キンガク</t>
    </rPh>
    <phoneticPr fontId="1"/>
  </si>
  <si>
    <t>契約年月日</t>
    <rPh sb="0" eb="2">
      <t>ケイヤク</t>
    </rPh>
    <rPh sb="2" eb="5">
      <t>ネンガッピ</t>
    </rPh>
    <phoneticPr fontId="1"/>
  </si>
  <si>
    <t>増減金額①</t>
    <rPh sb="0" eb="2">
      <t>ゾウゲン</t>
    </rPh>
    <rPh sb="2" eb="4">
      <t>キンガク</t>
    </rPh>
    <phoneticPr fontId="1"/>
  </si>
  <si>
    <t>増減金額②</t>
    <rPh sb="0" eb="2">
      <t>ゾウゲン</t>
    </rPh>
    <rPh sb="2" eb="4">
      <t>キンガク</t>
    </rPh>
    <phoneticPr fontId="1"/>
  </si>
  <si>
    <t>増減金額③</t>
    <rPh sb="0" eb="2">
      <t>ゾウゲン</t>
    </rPh>
    <rPh sb="2" eb="4">
      <t>キンガク</t>
    </rPh>
    <phoneticPr fontId="1"/>
  </si>
  <si>
    <t>当初契約金額</t>
    <phoneticPr fontId="1"/>
  </si>
  <si>
    <t>（　　）内は消費税額</t>
    <rPh sb="4" eb="5">
      <t>ナイ</t>
    </rPh>
    <rPh sb="6" eb="9">
      <t>ショウヒゼイ</t>
    </rPh>
    <rPh sb="9" eb="10">
      <t>ガク</t>
    </rPh>
    <phoneticPr fontId="1"/>
  </si>
  <si>
    <t>（　　）内は消費税額</t>
    <phoneticPr fontId="1"/>
  </si>
  <si>
    <t>合計契約金額</t>
    <rPh sb="0" eb="2">
      <t>ゴウケイ</t>
    </rPh>
    <phoneticPr fontId="1"/>
  </si>
  <si>
    <t>累計出来高金額</t>
    <rPh sb="0" eb="2">
      <t>ルイケイ</t>
    </rPh>
    <rPh sb="2" eb="5">
      <t>デキダカ</t>
    </rPh>
    <rPh sb="5" eb="7">
      <t>キンガク</t>
    </rPh>
    <phoneticPr fontId="1"/>
  </si>
  <si>
    <t>査定者
印</t>
    <rPh sb="0" eb="2">
      <t>サテイ</t>
    </rPh>
    <rPh sb="2" eb="3">
      <t>シャ</t>
    </rPh>
    <rPh sb="4" eb="5">
      <t>イン</t>
    </rPh>
    <phoneticPr fontId="1"/>
  </si>
  <si>
    <t>本　社
・
本　店</t>
    <phoneticPr fontId="1"/>
  </si>
  <si>
    <t>協力業者
担当印</t>
    <rPh sb="0" eb="2">
      <t>キョウリョク</t>
    </rPh>
    <rPh sb="2" eb="4">
      <t>ギョウシャ</t>
    </rPh>
    <rPh sb="5" eb="7">
      <t>タントウ</t>
    </rPh>
    <rPh sb="7" eb="8">
      <t>イン</t>
    </rPh>
    <phoneticPr fontId="1"/>
  </si>
  <si>
    <t>当月出来高金額</t>
    <rPh sb="0" eb="2">
      <t>トウゲツ</t>
    </rPh>
    <rPh sb="2" eb="5">
      <t>デキダカ</t>
    </rPh>
    <rPh sb="5" eb="7">
      <t>キンガク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</si>
  <si>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</si>
  <si>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</si>
  <si>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改計</t>
    <rPh sb="0" eb="1">
      <t>カイ</t>
    </rPh>
    <rPh sb="1" eb="2">
      <t>ケイ</t>
    </rPh>
    <phoneticPr fontId="1"/>
  </si>
  <si>
    <t>値引</t>
    <rPh sb="0" eb="2">
      <t>ネビキ</t>
    </rPh>
    <phoneticPr fontId="1"/>
  </si>
  <si>
    <t>計</t>
    <rPh sb="0" eb="1">
      <t>ケイ</t>
    </rPh>
    <phoneticPr fontId="1"/>
  </si>
  <si>
    <t>前月（　月）迄出来高金額</t>
    <rPh sb="0" eb="1">
      <t>ゼン</t>
    </rPh>
    <rPh sb="4" eb="5">
      <t>ツキ</t>
    </rPh>
    <rPh sb="10" eb="12">
      <t>キンガク</t>
    </rPh>
    <phoneticPr fontId="1"/>
  </si>
  <si>
    <t>■残額・□精算・□増減</t>
    <rPh sb="1" eb="3">
      <t>ザンガク</t>
    </rPh>
    <rPh sb="5" eb="7">
      <t>セイサン</t>
    </rPh>
    <rPh sb="9" eb="11">
      <t>ゾウゲン</t>
    </rPh>
    <phoneticPr fontId="1"/>
  </si>
  <si>
    <t>　　年　月　日～　　　年　月　日</t>
    <rPh sb="2" eb="3">
      <t>ネン</t>
    </rPh>
    <rPh sb="4" eb="5">
      <t>ツキ</t>
    </rPh>
    <rPh sb="6" eb="7">
      <t>ヒ</t>
    </rPh>
    <rPh sb="11" eb="12">
      <t>ネン</t>
    </rPh>
    <rPh sb="13" eb="14">
      <t>ツキ</t>
    </rPh>
    <rPh sb="15" eb="16">
      <t>ヒ</t>
    </rPh>
    <phoneticPr fontId="1"/>
  </si>
  <si>
    <t>（第　回　　　　年　月分）</t>
    <rPh sb="1" eb="2">
      <t>ダイ</t>
    </rPh>
    <rPh sb="3" eb="4">
      <t>カイ</t>
    </rPh>
    <rPh sb="8" eb="9">
      <t>ネン</t>
    </rPh>
    <rPh sb="10" eb="11">
      <t>ツキ</t>
    </rPh>
    <rPh sb="11" eb="12">
      <t>フン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</si>
  <si>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</si>
  <si>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123456</t>
    <phoneticPr fontId="1"/>
  </si>
  <si>
    <t>○○○○○○○○○○○○○○工事</t>
    <phoneticPr fontId="1"/>
  </si>
  <si>
    <t>〔本工事〕</t>
    <rPh sb="1" eb="4">
      <t>ホンコウジ</t>
    </rPh>
    <phoneticPr fontId="1"/>
  </si>
  <si>
    <t>重機回送費</t>
    <rPh sb="0" eb="2">
      <t>ジュウキ</t>
    </rPh>
    <rPh sb="2" eb="5">
      <t>カイソウヒ</t>
    </rPh>
    <phoneticPr fontId="1"/>
  </si>
  <si>
    <t>数　量</t>
    <rPh sb="0" eb="1">
      <t>カズ</t>
    </rPh>
    <rPh sb="2" eb="3">
      <t>リョウ</t>
    </rPh>
    <phoneticPr fontId="1"/>
  </si>
  <si>
    <t>式</t>
    <rPh sb="0" eb="1">
      <t>シキ</t>
    </rPh>
    <phoneticPr fontId="1"/>
  </si>
  <si>
    <r>
      <t xml:space="preserve">支　店
出張所
及び
</t>
    </r>
    <r>
      <rPr>
        <sz val="8"/>
        <rFont val="ＭＳ 明朝"/>
        <family val="1"/>
        <charset val="128"/>
      </rPr>
      <t>工事事務所</t>
    </r>
    <rPh sb="0" eb="1">
      <t>シ</t>
    </rPh>
    <rPh sb="2" eb="3">
      <t>ミセ</t>
    </rPh>
    <rPh sb="4" eb="6">
      <t>シュッチョウ</t>
    </rPh>
    <rPh sb="6" eb="7">
      <t>ショ</t>
    </rPh>
    <rPh sb="8" eb="9">
      <t>オヨ</t>
    </rPh>
    <rPh sb="11" eb="13">
      <t>コウジ</t>
    </rPh>
    <rPh sb="13" eb="15">
      <t>ジム</t>
    </rPh>
    <rPh sb="15" eb="16">
      <t>ショ</t>
    </rPh>
    <phoneticPr fontId="1"/>
  </si>
  <si>
    <t>出来高請求内訳書（B）</t>
    <phoneticPr fontId="1"/>
  </si>
  <si>
    <t>当月出来高金額</t>
    <rPh sb="0" eb="2">
      <t>トウゲツ</t>
    </rPh>
    <rPh sb="5" eb="7">
      <t>キンガク</t>
    </rPh>
    <phoneticPr fontId="1"/>
  </si>
  <si>
    <t>出来高請求内訳書（A）</t>
    <phoneticPr fontId="1"/>
  </si>
  <si>
    <t>2021年8月1日～2021年12月31日</t>
    <rPh sb="4" eb="5">
      <t>ネン</t>
    </rPh>
    <rPh sb="6" eb="7">
      <t>ツキ</t>
    </rPh>
    <rPh sb="8" eb="9">
      <t>ヒ</t>
    </rPh>
    <rPh sb="14" eb="15">
      <t>ネン</t>
    </rPh>
    <rPh sb="17" eb="18">
      <t>ツキ</t>
    </rPh>
    <rPh sb="20" eb="21">
      <t>ヒ</t>
    </rPh>
    <phoneticPr fontId="1"/>
  </si>
  <si>
    <t>m2</t>
    <phoneticPr fontId="1"/>
  </si>
  <si>
    <t>〇〇工</t>
    <rPh sb="2" eb="3">
      <t>コウ</t>
    </rPh>
    <phoneticPr fontId="1"/>
  </si>
  <si>
    <t>2021年7月20日</t>
    <rPh sb="4" eb="5">
      <t>ネン</t>
    </rPh>
    <rPh sb="6" eb="7">
      <t>ツキ</t>
    </rPh>
    <rPh sb="9" eb="10">
      <t>ヒ</t>
    </rPh>
    <phoneticPr fontId="1"/>
  </si>
  <si>
    <t>改計</t>
    <rPh sb="0" eb="2">
      <t>カイケイ</t>
    </rPh>
    <phoneticPr fontId="1"/>
  </si>
  <si>
    <t>前月（8月）迄出来高金額</t>
    <rPh sb="0" eb="1">
      <t>ゼン</t>
    </rPh>
    <rPh sb="4" eb="5">
      <t>ツキ</t>
    </rPh>
    <rPh sb="10" eb="12">
      <t>キンガク</t>
    </rPh>
    <phoneticPr fontId="1"/>
  </si>
  <si>
    <t>（第2回2021年9月分）</t>
    <rPh sb="1" eb="2">
      <t>ダイ</t>
    </rPh>
    <rPh sb="3" eb="4">
      <t>カイ</t>
    </rPh>
    <rPh sb="8" eb="9">
      <t>ネン</t>
    </rPh>
    <rPh sb="10" eb="11">
      <t>ツキ</t>
    </rPh>
    <rPh sb="11" eb="12">
      <t>フン</t>
    </rPh>
    <phoneticPr fontId="1"/>
  </si>
  <si>
    <t>株式会社〇〇</t>
    <rPh sb="0" eb="4">
      <t>カブシキガイシャ</t>
    </rPh>
    <phoneticPr fontId="1"/>
  </si>
  <si>
    <t>②支払限度額（①×90%）</t>
    <rPh sb="1" eb="6">
      <t>シハライゲンドガク</t>
    </rPh>
    <phoneticPr fontId="1"/>
  </si>
  <si>
    <t>⑥今回迄累計支払金額(③+⑤)</t>
    <rPh sb="1" eb="3">
      <t>コンカイ</t>
    </rPh>
    <rPh sb="3" eb="4">
      <t>マデ</t>
    </rPh>
    <rPh sb="4" eb="6">
      <t>ルイケイ</t>
    </rPh>
    <rPh sb="6" eb="8">
      <t>シハライ</t>
    </rPh>
    <rPh sb="8" eb="10">
      <t>キンガク</t>
    </rPh>
    <phoneticPr fontId="1"/>
  </si>
  <si>
    <t>④差引今回出来高金額(②-③)</t>
    <rPh sb="1" eb="5">
      <t>サシヒキコンカイ</t>
    </rPh>
    <rPh sb="5" eb="10">
      <t>デキダカキンガク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</si>
</sst>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.0;&quot;▲ &quot;#,##0.0"/>
    <numFmt numFmtId="178" formatCode="&quot;(&quot;###,###,###&quot;)&quot;"/>
    <numFmt numFmtId="179" formatCode="#,##0.00;&quot;▲ &quot;#,##0.00"/>
  </numFmts>
  <fonts count="10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u/>
      <sz val="16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otted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dotted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dotted">
        <color theme="0" tint="-0.2499465926084170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 style="double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/>
    <xf numFmtId="49" fontId="3" fillId="2" borderId="7" xfId="0" applyNumberFormat="1" applyFont="1" applyFill="1" applyBorder="1" applyAlignment="1">
      <alignment vertical="center" justifyLastLine="1" shrinkToFit="1"/>
    </xf>
    <xf numFmtId="49" fontId="3" fillId="2" borderId="31" xfId="0" applyNumberFormat="1" applyFont="1" applyFill="1" applyBorder="1" applyAlignment="1">
      <alignment vertical="center" justifyLastLine="1" shrinkToFi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left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 applyProtection="1">
      <alignment horizontal="left" vertical="center"/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distributed" vertical="center" justifyLastLine="1"/>
    </xf>
    <xf numFmtId="49" fontId="3" fillId="2" borderId="5" xfId="0" applyNumberFormat="1" applyFont="1" applyFill="1" applyBorder="1" applyAlignment="1">
      <alignment horizontal="distributed" vertical="center" justifyLastLine="1"/>
    </xf>
    <xf numFmtId="49" fontId="3" fillId="2" borderId="12" xfId="0" applyNumberFormat="1" applyFont="1" applyFill="1" applyBorder="1" applyAlignment="1">
      <alignment horizontal="distributed" vertical="center" justifyLastLine="1"/>
    </xf>
    <xf numFmtId="49" fontId="3" fillId="2" borderId="50" xfId="0" applyNumberFormat="1" applyFont="1" applyFill="1" applyBorder="1" applyAlignment="1">
      <alignment horizontal="distributed" vertical="center" justifyLastLine="1"/>
    </xf>
    <xf numFmtId="49" fontId="3" fillId="2" borderId="51" xfId="0" applyNumberFormat="1" applyFont="1" applyFill="1" applyBorder="1" applyAlignment="1">
      <alignment horizontal="distributed" vertical="center" justifyLastLine="1"/>
    </xf>
    <xf numFmtId="49" fontId="3" fillId="2" borderId="4" xfId="0" applyNumberFormat="1" applyFont="1" applyFill="1" applyBorder="1" applyAlignment="1">
      <alignment horizontal="distributed" vertical="center" justifyLastLine="1"/>
    </xf>
    <xf numFmtId="0" fontId="6" fillId="0" borderId="26" xfId="0" applyFont="1" applyBorder="1" applyProtection="1">
      <protection locked="0"/>
    </xf>
    <xf numFmtId="49" fontId="6" fillId="2" borderId="7" xfId="0" applyNumberFormat="1" applyFont="1" applyFill="1" applyBorder="1" applyAlignment="1" applyProtection="1">
      <alignment shrinkToFit="1"/>
      <protection locked="0"/>
    </xf>
    <xf numFmtId="49" fontId="6" fillId="2" borderId="27" xfId="0" applyNumberFormat="1" applyFont="1" applyFill="1" applyBorder="1" applyAlignment="1" applyProtection="1">
      <alignment shrinkToFit="1"/>
      <protection locked="0"/>
    </xf>
    <xf numFmtId="177" fontId="7" fillId="2" borderId="11" xfId="0" applyNumberFormat="1" applyFont="1" applyFill="1" applyBorder="1" applyAlignment="1">
      <alignment horizontal="right" shrinkToFit="1"/>
    </xf>
    <xf numFmtId="49" fontId="6" fillId="2" borderId="9" xfId="0" applyNumberFormat="1" applyFont="1" applyFill="1" applyBorder="1" applyAlignment="1" applyProtection="1">
      <alignment shrinkToFit="1"/>
      <protection locked="0"/>
    </xf>
    <xf numFmtId="49" fontId="6" fillId="2" borderId="28" xfId="0" applyNumberFormat="1" applyFont="1" applyFill="1" applyBorder="1" applyAlignment="1" applyProtection="1">
      <alignment shrinkToFit="1"/>
      <protection locked="0"/>
    </xf>
    <xf numFmtId="176" fontId="7" fillId="2" borderId="5" xfId="0" applyNumberFormat="1" applyFont="1" applyFill="1" applyBorder="1" applyAlignment="1">
      <alignment horizontal="right" shrinkToFit="1"/>
    </xf>
    <xf numFmtId="176" fontId="7" fillId="2" borderId="11" xfId="0" applyNumberFormat="1" applyFont="1" applyFill="1" applyBorder="1" applyAlignment="1">
      <alignment horizontal="right" shrinkToFit="1"/>
    </xf>
    <xf numFmtId="49" fontId="6" fillId="2" borderId="9" xfId="0" applyNumberFormat="1" applyFont="1" applyFill="1" applyBorder="1" applyAlignment="1" applyProtection="1">
      <alignment horizontal="right" shrinkToFit="1"/>
      <protection locked="0"/>
    </xf>
    <xf numFmtId="0" fontId="6" fillId="0" borderId="29" xfId="0" applyFont="1" applyBorder="1" applyProtection="1">
      <protection locked="0"/>
    </xf>
    <xf numFmtId="49" fontId="6" fillId="2" borderId="20" xfId="0" applyNumberFormat="1" applyFont="1" applyFill="1" applyBorder="1" applyAlignment="1" applyProtection="1">
      <alignment horizontal="right" shrinkToFit="1"/>
      <protection locked="0"/>
    </xf>
    <xf numFmtId="49" fontId="6" fillId="2" borderId="30" xfId="0" applyNumberFormat="1" applyFont="1" applyFill="1" applyBorder="1" applyAlignment="1" applyProtection="1">
      <alignment shrinkToFit="1"/>
      <protection locked="0"/>
    </xf>
    <xf numFmtId="177" fontId="3" fillId="2" borderId="31" xfId="0" applyNumberFormat="1" applyFont="1" applyFill="1" applyBorder="1" applyAlignment="1">
      <alignment vertical="center" wrapText="1" shrinkToFit="1"/>
    </xf>
    <xf numFmtId="176" fontId="8" fillId="2" borderId="31" xfId="0" applyNumberFormat="1" applyFont="1" applyFill="1" applyBorder="1" applyAlignment="1">
      <alignment horizontal="right" vertical="center" shrinkToFit="1"/>
    </xf>
    <xf numFmtId="177" fontId="3" fillId="2" borderId="47" xfId="0" applyNumberFormat="1" applyFont="1" applyFill="1" applyBorder="1" applyAlignment="1">
      <alignment vertical="center" wrapText="1" shrinkToFit="1"/>
    </xf>
    <xf numFmtId="176" fontId="8" fillId="2" borderId="47" xfId="0" applyNumberFormat="1" applyFont="1" applyFill="1" applyBorder="1" applyAlignment="1">
      <alignment horizontal="right" vertical="center" shrinkToFit="1"/>
    </xf>
    <xf numFmtId="176" fontId="8" fillId="2" borderId="32" xfId="0" applyNumberFormat="1" applyFont="1" applyFill="1" applyBorder="1" applyAlignment="1">
      <alignment horizontal="right" vertical="center" shrinkToFit="1"/>
    </xf>
    <xf numFmtId="177" fontId="3" fillId="2" borderId="7" xfId="0" applyNumberFormat="1" applyFont="1" applyFill="1" applyBorder="1" applyAlignment="1">
      <alignment vertical="center" shrinkToFit="1"/>
    </xf>
    <xf numFmtId="176" fontId="8" fillId="2" borderId="7" xfId="0" applyNumberFormat="1" applyFont="1" applyFill="1" applyBorder="1" applyAlignment="1">
      <alignment horizontal="right" vertical="center" shrinkToFit="1"/>
    </xf>
    <xf numFmtId="177" fontId="3" fillId="2" borderId="34" xfId="0" applyNumberFormat="1" applyFont="1" applyFill="1" applyBorder="1" applyAlignment="1">
      <alignment vertical="center" wrapText="1" shrinkToFit="1"/>
    </xf>
    <xf numFmtId="176" fontId="8" fillId="2" borderId="8" xfId="0" applyNumberFormat="1" applyFont="1" applyFill="1" applyBorder="1" applyAlignment="1">
      <alignment horizontal="right" vertical="center" shrinkToFit="1"/>
    </xf>
    <xf numFmtId="0" fontId="6" fillId="2" borderId="5" xfId="0" applyFont="1" applyFill="1" applyBorder="1" applyAlignment="1">
      <alignment horizontal="center" shrinkToFit="1"/>
    </xf>
    <xf numFmtId="49" fontId="6" fillId="2" borderId="59" xfId="0" applyNumberFormat="1" applyFont="1" applyFill="1" applyBorder="1" applyAlignment="1">
      <alignment wrapText="1"/>
    </xf>
    <xf numFmtId="49" fontId="6" fillId="2" borderId="8" xfId="0" applyNumberFormat="1" applyFont="1" applyFill="1" applyBorder="1" applyAlignment="1">
      <alignment horizontal="left" wrapText="1"/>
    </xf>
    <xf numFmtId="177" fontId="6" fillId="2" borderId="11" xfId="0" applyNumberFormat="1" applyFont="1" applyFill="1" applyBorder="1" applyAlignment="1">
      <alignment horizontal="center" shrinkToFit="1"/>
    </xf>
    <xf numFmtId="0" fontId="7" fillId="2" borderId="11" xfId="0" applyNumberFormat="1" applyFont="1" applyFill="1" applyBorder="1" applyAlignment="1">
      <alignment horizontal="center" shrinkToFit="1"/>
    </xf>
    <xf numFmtId="179" fontId="7" fillId="2" borderId="12" xfId="0" applyNumberFormat="1" applyFont="1" applyFill="1" applyBorder="1" applyAlignment="1">
      <alignment horizontal="right" shrinkToFit="1"/>
    </xf>
    <xf numFmtId="49" fontId="6" fillId="2" borderId="60" xfId="0" applyNumberFormat="1" applyFont="1" applyFill="1" applyBorder="1" applyAlignment="1">
      <alignment wrapText="1"/>
    </xf>
    <xf numFmtId="0" fontId="3" fillId="2" borderId="11" xfId="0" applyNumberFormat="1" applyFont="1" applyFill="1" applyBorder="1" applyAlignment="1" applyProtection="1">
      <alignment horizontal="center" shrinkToFit="1"/>
      <protection locked="0"/>
    </xf>
    <xf numFmtId="176" fontId="3" fillId="2" borderId="11" xfId="0" applyNumberFormat="1" applyFont="1" applyFill="1" applyBorder="1" applyAlignment="1" applyProtection="1">
      <alignment horizontal="right" shrinkToFit="1"/>
      <protection locked="0"/>
    </xf>
    <xf numFmtId="176" fontId="3" fillId="2" borderId="5" xfId="0" applyNumberFormat="1" applyFont="1" applyFill="1" applyBorder="1" applyAlignment="1" applyProtection="1">
      <alignment horizontal="right" shrinkToFit="1"/>
      <protection locked="0"/>
    </xf>
    <xf numFmtId="177" fontId="3" fillId="2" borderId="12" xfId="0" applyNumberFormat="1" applyFont="1" applyFill="1" applyBorder="1" applyAlignment="1" applyProtection="1">
      <alignment horizontal="right" shrinkToFit="1"/>
      <protection locked="0"/>
    </xf>
    <xf numFmtId="177" fontId="3" fillId="2" borderId="11" xfId="0" applyNumberFormat="1" applyFont="1" applyFill="1" applyBorder="1" applyAlignment="1" applyProtection="1">
      <alignment horizontal="right" shrinkToFit="1"/>
      <protection locked="0"/>
    </xf>
    <xf numFmtId="177" fontId="3" fillId="2" borderId="50" xfId="0" applyNumberFormat="1" applyFont="1" applyFill="1" applyBorder="1" applyAlignment="1" applyProtection="1">
      <alignment horizontal="right" shrinkToFit="1"/>
      <protection locked="0"/>
    </xf>
    <xf numFmtId="176" fontId="3" fillId="2" borderId="51" xfId="0" applyNumberFormat="1" applyFont="1" applyFill="1" applyBorder="1" applyAlignment="1" applyProtection="1">
      <alignment horizontal="right" shrinkToFit="1"/>
      <protection locked="0"/>
    </xf>
    <xf numFmtId="177" fontId="3" fillId="2" borderId="4" xfId="0" applyNumberFormat="1" applyFont="1" applyFill="1" applyBorder="1" applyAlignment="1" applyProtection="1">
      <alignment horizontal="right" shrinkToFit="1"/>
      <protection locked="0"/>
    </xf>
    <xf numFmtId="176" fontId="3" fillId="2" borderId="5" xfId="0" applyNumberFormat="1" applyFont="1" applyFill="1" applyBorder="1" applyAlignment="1">
      <alignment horizontal="right" shrinkToFit="1"/>
    </xf>
    <xf numFmtId="177" fontId="3" fillId="2" borderId="12" xfId="0" applyNumberFormat="1" applyFont="1" applyFill="1" applyBorder="1" applyAlignment="1">
      <alignment horizontal="right" shrinkToFit="1"/>
    </xf>
    <xf numFmtId="176" fontId="3" fillId="2" borderId="11" xfId="0" applyNumberFormat="1" applyFont="1" applyFill="1" applyBorder="1" applyAlignment="1">
      <alignment horizontal="right" shrinkToFit="1"/>
    </xf>
    <xf numFmtId="177" fontId="3" fillId="2" borderId="11" xfId="0" applyNumberFormat="1" applyFont="1" applyFill="1" applyBorder="1" applyAlignment="1">
      <alignment horizontal="right" shrinkToFit="1"/>
    </xf>
    <xf numFmtId="177" fontId="3" fillId="2" borderId="50" xfId="0" applyNumberFormat="1" applyFont="1" applyFill="1" applyBorder="1" applyAlignment="1">
      <alignment horizontal="right" shrinkToFit="1"/>
    </xf>
    <xf numFmtId="176" fontId="3" fillId="2" borderId="51" xfId="0" applyNumberFormat="1" applyFont="1" applyFill="1" applyBorder="1" applyAlignment="1">
      <alignment horizontal="right" shrinkToFit="1"/>
    </xf>
    <xf numFmtId="177" fontId="3" fillId="2" borderId="4" xfId="0" applyNumberFormat="1" applyFont="1" applyFill="1" applyBorder="1" applyAlignment="1">
      <alignment horizontal="right" shrinkToFit="1"/>
    </xf>
    <xf numFmtId="0" fontId="3" fillId="2" borderId="21" xfId="0" applyNumberFormat="1" applyFont="1" applyFill="1" applyBorder="1" applyAlignment="1" applyProtection="1">
      <alignment horizontal="center" shrinkToFit="1"/>
      <protection locked="0"/>
    </xf>
    <xf numFmtId="176" fontId="3" fillId="2" borderId="13" xfId="0" applyNumberFormat="1" applyFont="1" applyFill="1" applyBorder="1" applyAlignment="1" applyProtection="1">
      <alignment horizontal="right" shrinkToFit="1"/>
      <protection locked="0"/>
    </xf>
    <xf numFmtId="177" fontId="3" fillId="2" borderId="14" xfId="0" applyNumberFormat="1" applyFont="1" applyFill="1" applyBorder="1" applyAlignment="1" applyProtection="1">
      <alignment horizontal="right" shrinkToFit="1"/>
      <protection locked="0"/>
    </xf>
    <xf numFmtId="176" fontId="3" fillId="2" borderId="10" xfId="0" applyNumberFormat="1" applyFont="1" applyFill="1" applyBorder="1" applyAlignment="1" applyProtection="1">
      <alignment horizontal="right" shrinkToFit="1"/>
      <protection locked="0"/>
    </xf>
    <xf numFmtId="177" fontId="3" fillId="2" borderId="21" xfId="0" applyNumberFormat="1" applyFont="1" applyFill="1" applyBorder="1" applyAlignment="1" applyProtection="1">
      <alignment horizontal="right" shrinkToFit="1"/>
      <protection locked="0"/>
    </xf>
    <xf numFmtId="176" fontId="3" fillId="2" borderId="1" xfId="0" applyNumberFormat="1" applyFont="1" applyFill="1" applyBorder="1" applyAlignment="1" applyProtection="1">
      <alignment horizontal="right" shrinkToFit="1"/>
      <protection locked="0"/>
    </xf>
    <xf numFmtId="177" fontId="3" fillId="2" borderId="52" xfId="0" applyNumberFormat="1" applyFont="1" applyFill="1" applyBorder="1" applyAlignment="1" applyProtection="1">
      <alignment horizontal="right" shrinkToFit="1"/>
      <protection locked="0"/>
    </xf>
    <xf numFmtId="176" fontId="3" fillId="2" borderId="53" xfId="0" applyNumberFormat="1" applyFont="1" applyFill="1" applyBorder="1" applyAlignment="1" applyProtection="1">
      <alignment horizontal="right" shrinkToFit="1"/>
      <protection locked="0"/>
    </xf>
    <xf numFmtId="177" fontId="3" fillId="2" borderId="44" xfId="0" applyNumberFormat="1" applyFont="1" applyFill="1" applyBorder="1" applyAlignment="1" applyProtection="1">
      <alignment horizontal="right" shrinkToFit="1"/>
      <protection locked="0"/>
    </xf>
    <xf numFmtId="177" fontId="3" fillId="2" borderId="15" xfId="0" applyNumberFormat="1" applyFont="1" applyFill="1" applyBorder="1" applyAlignment="1" applyProtection="1">
      <alignment horizontal="right" shrinkToFit="1"/>
      <protection locked="0"/>
    </xf>
    <xf numFmtId="176" fontId="3" fillId="2" borderId="16" xfId="0" applyNumberFormat="1" applyFont="1" applyFill="1" applyBorder="1" applyAlignment="1" applyProtection="1">
      <alignment horizontal="right" shrinkToFit="1"/>
      <protection locked="0"/>
    </xf>
    <xf numFmtId="177" fontId="3" fillId="2" borderId="54" xfId="0" applyNumberFormat="1" applyFont="1" applyFill="1" applyBorder="1" applyAlignment="1" applyProtection="1">
      <alignment horizontal="right" shrinkToFit="1"/>
      <protection locked="0"/>
    </xf>
    <xf numFmtId="176" fontId="3" fillId="2" borderId="55" xfId="0" applyNumberFormat="1" applyFont="1" applyFill="1" applyBorder="1" applyAlignment="1" applyProtection="1">
      <alignment horizontal="right" shrinkToFit="1"/>
      <protection locked="0"/>
    </xf>
    <xf numFmtId="177" fontId="3" fillId="2" borderId="56" xfId="0" applyNumberFormat="1" applyFont="1" applyFill="1" applyBorder="1" applyAlignment="1" applyProtection="1">
      <alignment horizontal="right" shrinkToFit="1"/>
      <protection locked="0"/>
    </xf>
    <xf numFmtId="177" fontId="3" fillId="2" borderId="57" xfId="0" applyNumberFormat="1" applyFont="1" applyFill="1" applyBorder="1" applyAlignment="1" applyProtection="1">
      <alignment horizontal="right" shrinkToFit="1"/>
      <protection locked="0"/>
    </xf>
    <xf numFmtId="176" fontId="3" fillId="2" borderId="58" xfId="0" applyNumberFormat="1" applyFont="1" applyFill="1" applyBorder="1" applyAlignment="1" applyProtection="1">
      <alignment horizontal="right" shrinkToFit="1"/>
      <protection locked="0"/>
    </xf>
    <xf numFmtId="49" fontId="3" fillId="2" borderId="5" xfId="0" applyNumberFormat="1" applyFont="1" applyFill="1" applyBorder="1" applyAlignment="1">
      <alignment horizontal="distributed" vertical="center" justifyLastLine="1"/>
    </xf>
    <xf numFmtId="49" fontId="3" fillId="2" borderId="4" xfId="0" applyNumberFormat="1" applyFont="1" applyFill="1" applyBorder="1" applyAlignment="1">
      <alignment horizontal="distributed" vertical="center" justifyLastLine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distributed" vertical="center" justifyLastLine="1"/>
    </xf>
    <xf numFmtId="49" fontId="6" fillId="2" borderId="60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distributed" vertical="center"/>
    </xf>
    <xf numFmtId="177" fontId="3" fillId="2" borderId="10" xfId="0" applyNumberFormat="1" applyFont="1" applyFill="1" applyBorder="1" applyAlignment="1">
      <alignment horizontal="center" vertical="center" wrapText="1" shrinkToFit="1"/>
    </xf>
    <xf numFmtId="177" fontId="3" fillId="2" borderId="33" xfId="0" applyNumberFormat="1" applyFont="1" applyFill="1" applyBorder="1" applyAlignment="1">
      <alignment horizontal="center" vertical="center" wrapText="1" shrinkToFit="1"/>
    </xf>
    <xf numFmtId="177" fontId="3" fillId="2" borderId="33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justifyLastLine="1"/>
    </xf>
    <xf numFmtId="0" fontId="6" fillId="3" borderId="2" xfId="0" applyFont="1" applyFill="1" applyBorder="1" applyAlignment="1">
      <alignment horizontal="center" vertical="center" justifyLastLine="1"/>
    </xf>
    <xf numFmtId="178" fontId="7" fillId="2" borderId="1" xfId="0" applyNumberFormat="1" applyFont="1" applyFill="1" applyBorder="1" applyAlignment="1" applyProtection="1">
      <alignment horizontal="right" vertical="center" indent="1" shrinkToFit="1"/>
      <protection locked="0"/>
    </xf>
    <xf numFmtId="178" fontId="7" fillId="2" borderId="2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3" borderId="17" xfId="0" applyFont="1" applyFill="1" applyBorder="1" applyAlignment="1">
      <alignment horizontal="distributed" vertical="center" justifyLastLine="1"/>
    </xf>
    <xf numFmtId="0" fontId="3" fillId="3" borderId="8" xfId="0" applyFont="1" applyFill="1" applyBorder="1" applyAlignment="1">
      <alignment horizontal="distributed" vertical="center" justifyLastLine="1"/>
    </xf>
    <xf numFmtId="176" fontId="7" fillId="2" borderId="17" xfId="0" applyNumberFormat="1" applyFont="1" applyFill="1" applyBorder="1" applyAlignment="1" applyProtection="1">
      <alignment horizontal="right" vertical="center" indent="1" shrinkToFit="1"/>
      <protection locked="0"/>
    </xf>
    <xf numFmtId="176" fontId="7" fillId="2" borderId="8" xfId="0" applyNumberFormat="1" applyFont="1" applyFill="1" applyBorder="1" applyAlignment="1" applyProtection="1">
      <alignment horizontal="right" vertical="center" indent="1" shrinkToFit="1"/>
      <protection locked="0"/>
    </xf>
    <xf numFmtId="49" fontId="3" fillId="2" borderId="1" xfId="0" applyNumberFormat="1" applyFont="1" applyFill="1" applyBorder="1" applyAlignment="1">
      <alignment horizontal="center" vertical="center" wrapText="1" justifyLastLine="1" shrinkToFit="1"/>
    </xf>
    <xf numFmtId="49" fontId="3" fillId="2" borderId="17" xfId="0" applyNumberFormat="1" applyFont="1" applyFill="1" applyBorder="1" applyAlignment="1">
      <alignment horizontal="center" vertical="center" justifyLastLine="1" shrinkToFit="1"/>
    </xf>
    <xf numFmtId="49" fontId="3" fillId="2" borderId="10" xfId="0" applyNumberFormat="1" applyFont="1" applyFill="1" applyBorder="1" applyAlignment="1">
      <alignment horizontal="center" vertical="center" wrapText="1" justifyLastLine="1" shrinkToFit="1"/>
    </xf>
    <xf numFmtId="49" fontId="3" fillId="2" borderId="33" xfId="0" applyNumberFormat="1" applyFont="1" applyFill="1" applyBorder="1" applyAlignment="1">
      <alignment horizontal="center" vertical="center" justifyLastLine="1" shrinkToFit="1"/>
    </xf>
    <xf numFmtId="176" fontId="7" fillId="2" borderId="5" xfId="0" applyNumberFormat="1" applyFont="1" applyFill="1" applyBorder="1" applyAlignment="1" applyProtection="1">
      <alignment horizontal="right" vertical="center" indent="1" shrinkToFit="1"/>
      <protection locked="0"/>
    </xf>
    <xf numFmtId="176" fontId="7" fillId="2" borderId="4" xfId="0" applyNumberFormat="1" applyFont="1" applyFill="1" applyBorder="1" applyAlignment="1" applyProtection="1">
      <alignment horizontal="right" vertical="center" indent="1" shrinkToFit="1"/>
      <protection locked="0"/>
    </xf>
    <xf numFmtId="49" fontId="3" fillId="2" borderId="5" xfId="0" applyNumberFormat="1" applyFont="1" applyFill="1" applyBorder="1" applyAlignment="1" applyProtection="1">
      <alignment horizontal="left" vertical="center" justifyLastLine="1" shrinkToFit="1"/>
      <protection locked="0"/>
    </xf>
    <xf numFmtId="49" fontId="3" fillId="2" borderId="9" xfId="0" applyNumberFormat="1" applyFont="1" applyFill="1" applyBorder="1" applyAlignment="1" applyProtection="1">
      <alignment horizontal="left" vertical="center" justifyLastLine="1" shrinkToFit="1"/>
      <protection locked="0"/>
    </xf>
    <xf numFmtId="49" fontId="3" fillId="2" borderId="18" xfId="0" applyNumberFormat="1" applyFont="1" applyFill="1" applyBorder="1" applyAlignment="1" applyProtection="1">
      <alignment horizontal="left" vertical="center" justifyLastLine="1" shrinkToFit="1"/>
      <protection locked="0"/>
    </xf>
    <xf numFmtId="49" fontId="3" fillId="2" borderId="22" xfId="0" applyNumberFormat="1" applyFont="1" applyFill="1" applyBorder="1" applyAlignment="1" applyProtection="1">
      <alignment horizontal="distributed" vertical="center" justifyLastLine="1"/>
      <protection locked="0"/>
    </xf>
    <xf numFmtId="49" fontId="3" fillId="2" borderId="23" xfId="0" applyNumberFormat="1" applyFont="1" applyFill="1" applyBorder="1" applyAlignment="1" applyProtection="1">
      <alignment horizontal="distributed" vertical="center" justifyLastLine="1"/>
      <protection locked="0"/>
    </xf>
    <xf numFmtId="49" fontId="3" fillId="2" borderId="22" xfId="0" applyNumberFormat="1" applyFont="1" applyFill="1" applyBorder="1" applyAlignment="1" applyProtection="1">
      <alignment horizontal="left" vertical="center" justifyLastLine="1" shrinkToFit="1"/>
      <protection locked="0"/>
    </xf>
    <xf numFmtId="49" fontId="3" fillId="2" borderId="24" xfId="0" applyNumberFormat="1" applyFont="1" applyFill="1" applyBorder="1" applyAlignment="1" applyProtection="1">
      <alignment horizontal="left" vertical="center" justifyLastLine="1" shrinkToFit="1"/>
      <protection locked="0"/>
    </xf>
    <xf numFmtId="49" fontId="3" fillId="2" borderId="25" xfId="0" applyNumberFormat="1" applyFont="1" applyFill="1" applyBorder="1" applyAlignment="1" applyProtection="1">
      <alignment horizontal="left" vertical="center" justifyLastLine="1" shrinkToFit="1"/>
      <protection locked="0"/>
    </xf>
    <xf numFmtId="49" fontId="3" fillId="2" borderId="1" xfId="0" applyNumberFormat="1" applyFont="1" applyFill="1" applyBorder="1" applyAlignment="1" applyProtection="1">
      <alignment horizontal="left" vertical="center" justifyLastLine="1" shrinkToFit="1"/>
      <protection locked="0"/>
    </xf>
    <xf numFmtId="49" fontId="3" fillId="2" borderId="6" xfId="0" applyNumberFormat="1" applyFont="1" applyFill="1" applyBorder="1" applyAlignment="1" applyProtection="1">
      <alignment horizontal="left" vertical="center" justifyLastLine="1" shrinkToFit="1"/>
      <protection locked="0"/>
    </xf>
    <xf numFmtId="49" fontId="3" fillId="2" borderId="19" xfId="0" applyNumberFormat="1" applyFont="1" applyFill="1" applyBorder="1" applyAlignment="1" applyProtection="1">
      <alignment horizontal="left" vertical="center" justifyLastLine="1" shrinkToFit="1"/>
      <protection locked="0"/>
    </xf>
    <xf numFmtId="177" fontId="7" fillId="2" borderId="35" xfId="0" applyNumberFormat="1" applyFont="1" applyFill="1" applyBorder="1" applyAlignment="1" applyProtection="1">
      <alignment horizontal="center" shrinkToFit="1"/>
      <protection locked="0"/>
    </xf>
    <xf numFmtId="177" fontId="7" fillId="2" borderId="41" xfId="0" applyNumberFormat="1" applyFont="1" applyFill="1" applyBorder="1" applyAlignment="1" applyProtection="1">
      <alignment horizontal="center" shrinkToFit="1"/>
      <protection locked="0"/>
    </xf>
    <xf numFmtId="177" fontId="7" fillId="2" borderId="37" xfId="0" applyNumberFormat="1" applyFont="1" applyFill="1" applyBorder="1" applyAlignment="1" applyProtection="1">
      <alignment horizontal="center" shrinkToFit="1"/>
      <protection locked="0"/>
    </xf>
    <xf numFmtId="177" fontId="7" fillId="2" borderId="42" xfId="0" applyNumberFormat="1" applyFont="1" applyFill="1" applyBorder="1" applyAlignment="1" applyProtection="1">
      <alignment horizontal="center" shrinkToFit="1"/>
      <protection locked="0"/>
    </xf>
    <xf numFmtId="177" fontId="7" fillId="2" borderId="39" xfId="0" applyNumberFormat="1" applyFont="1" applyFill="1" applyBorder="1" applyAlignment="1" applyProtection="1">
      <alignment horizontal="center" shrinkToFit="1"/>
      <protection locked="0"/>
    </xf>
    <xf numFmtId="177" fontId="7" fillId="2" borderId="43" xfId="0" applyNumberFormat="1" applyFont="1" applyFill="1" applyBorder="1" applyAlignment="1" applyProtection="1">
      <alignment horizontal="center" shrinkToFit="1"/>
      <protection locked="0"/>
    </xf>
    <xf numFmtId="177" fontId="7" fillId="2" borderId="36" xfId="0" applyNumberFormat="1" applyFont="1" applyFill="1" applyBorder="1" applyAlignment="1" applyProtection="1">
      <alignment horizontal="center" shrinkToFit="1"/>
      <protection locked="0"/>
    </xf>
    <xf numFmtId="177" fontId="7" fillId="2" borderId="38" xfId="0" applyNumberFormat="1" applyFont="1" applyFill="1" applyBorder="1" applyAlignment="1" applyProtection="1">
      <alignment horizontal="center" shrinkToFit="1"/>
      <protection locked="0"/>
    </xf>
    <xf numFmtId="177" fontId="7" fillId="2" borderId="40" xfId="0" applyNumberFormat="1" applyFont="1" applyFill="1" applyBorder="1" applyAlignment="1" applyProtection="1">
      <alignment horizontal="center" shrinkToFit="1"/>
      <protection locked="0"/>
    </xf>
    <xf numFmtId="49" fontId="3" fillId="2" borderId="5" xfId="0" applyNumberFormat="1" applyFont="1" applyFill="1" applyBorder="1" applyAlignment="1">
      <alignment horizontal="distributed" vertical="center" justifyLastLine="1"/>
    </xf>
    <xf numFmtId="49" fontId="3" fillId="2" borderId="9" xfId="0" applyNumberFormat="1" applyFont="1" applyFill="1" applyBorder="1" applyAlignment="1">
      <alignment horizontal="distributed" vertical="center" justifyLastLine="1"/>
    </xf>
    <xf numFmtId="49" fontId="3" fillId="2" borderId="4" xfId="0" applyNumberFormat="1" applyFont="1" applyFill="1" applyBorder="1" applyAlignment="1">
      <alignment horizontal="distributed" vertical="center" justifyLastLine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7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7" xfId="0" applyNumberFormat="1" applyFont="1" applyFill="1" applyBorder="1" applyAlignment="1" applyProtection="1">
      <alignment horizontal="distributed" vertical="top"/>
      <protection locked="0"/>
    </xf>
    <xf numFmtId="49" fontId="3" fillId="2" borderId="7" xfId="0" applyNumberFormat="1" applyFont="1" applyFill="1" applyBorder="1" applyAlignment="1" applyProtection="1">
      <alignment horizontal="distributed" vertical="top"/>
      <protection locked="0"/>
    </xf>
    <xf numFmtId="49" fontId="3" fillId="2" borderId="45" xfId="0" applyNumberFormat="1" applyFont="1" applyFill="1" applyBorder="1" applyAlignment="1" applyProtection="1">
      <alignment horizontal="distributed" vertical="top"/>
      <protection locked="0"/>
    </xf>
    <xf numFmtId="49" fontId="5" fillId="2" borderId="46" xfId="0" applyNumberFormat="1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distributed" vertical="center" wrapText="1" justifyLastLine="1" shrinkToFit="1"/>
    </xf>
    <xf numFmtId="49" fontId="3" fillId="2" borderId="9" xfId="0" applyNumberFormat="1" applyFont="1" applyFill="1" applyBorder="1" applyAlignment="1">
      <alignment horizontal="distributed" vertical="center" wrapText="1" justifyLastLine="1" shrinkToFit="1"/>
    </xf>
    <xf numFmtId="49" fontId="3" fillId="2" borderId="48" xfId="0" applyNumberFormat="1" applyFont="1" applyFill="1" applyBorder="1" applyAlignment="1">
      <alignment horizontal="distributed" vertical="center" wrapText="1" justifyLastLine="1" shrinkToFit="1"/>
    </xf>
    <xf numFmtId="49" fontId="3" fillId="2" borderId="49" xfId="0" applyNumberFormat="1" applyFont="1" applyFill="1" applyBorder="1" applyAlignment="1">
      <alignment horizontal="distributed" vertical="center" wrapText="1" justifyLastLine="1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distributed" vertical="center" justifyLastLine="1"/>
    </xf>
    <xf numFmtId="0" fontId="3" fillId="3" borderId="23" xfId="0" applyFont="1" applyFill="1" applyBorder="1" applyAlignment="1">
      <alignment horizontal="distributed" vertical="center" justifyLastLine="1"/>
    </xf>
    <xf numFmtId="49" fontId="3" fillId="2" borderId="11" xfId="0" applyNumberFormat="1" applyFont="1" applyFill="1" applyBorder="1" applyAlignment="1">
      <alignment horizontal="distributed" vertical="center" justifyLastLine="1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17" xfId="0" applyNumberFormat="1" applyFont="1" applyFill="1" applyBorder="1" applyAlignment="1">
      <alignment horizontal="distributed" vertical="top"/>
    </xf>
    <xf numFmtId="0" fontId="3" fillId="2" borderId="7" xfId="0" applyNumberFormat="1" applyFont="1" applyFill="1" applyBorder="1" applyAlignment="1">
      <alignment horizontal="distributed" vertical="top"/>
    </xf>
    <xf numFmtId="0" fontId="3" fillId="2" borderId="8" xfId="0" applyNumberFormat="1" applyFont="1" applyFill="1" applyBorder="1" applyAlignment="1">
      <alignment horizontal="distributed" vertical="top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justifyLastLine="1" shrinkToFit="1"/>
    </xf>
    <xf numFmtId="49" fontId="3" fillId="2" borderId="4" xfId="0" applyNumberFormat="1" applyFont="1" applyFill="1" applyBorder="1" applyAlignment="1">
      <alignment horizontal="center" vertical="center" justifyLastLine="1" shrinkToFit="1"/>
    </xf>
    <xf numFmtId="49" fontId="3" fillId="2" borderId="5" xfId="0" applyNumberFormat="1" applyFont="1" applyFill="1" applyBorder="1" applyAlignment="1">
      <alignment horizontal="distributed" vertical="center" justifyLastLine="1" shrinkToFit="1"/>
    </xf>
    <xf numFmtId="49" fontId="3" fillId="2" borderId="4" xfId="0" applyNumberFormat="1" applyFont="1" applyFill="1" applyBorder="1" applyAlignment="1">
      <alignment horizontal="distributed" vertical="center" justifyLastLine="1" shrinkToFit="1"/>
    </xf>
    <xf numFmtId="49" fontId="3" fillId="2" borderId="9" xfId="0" applyNumberFormat="1" applyFont="1" applyFill="1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3</xdr:row>
      <xdr:rowOff>200025</xdr:rowOff>
    </xdr:from>
    <xdr:to>
      <xdr:col>19</xdr:col>
      <xdr:colOff>348751</xdr:colOff>
      <xdr:row>7</xdr:row>
      <xdr:rowOff>93009</xdr:rowOff>
    </xdr:to>
    <xdr:sp macro="" textlink="">
      <xdr:nvSpPr>
        <xdr:cNvPr id="2" name="角丸四角形 17">
          <a:extLst>
            <a:ext uri="{FF2B5EF4-FFF2-40B4-BE49-F238E27FC236}">
              <a16:creationId xmlns:a16="http://schemas.microsoft.com/office/drawing/2014/main" id="{BC6F0B9F-4CD1-49C5-92CD-0FA32A53F52F}"/>
            </a:ext>
          </a:extLst>
        </xdr:cNvPr>
        <xdr:cNvSpPr/>
      </xdr:nvSpPr>
      <xdr:spPr bwMode="auto">
        <a:xfrm>
          <a:off x="10877550" y="819150"/>
          <a:ext cx="2834776" cy="95978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　　＊残額欄</a:t>
          </a:r>
          <a:endParaRPr kumimoji="1" lang="en-US" altLang="ja-JP" sz="1100"/>
        </a:p>
        <a:p>
          <a:pPr algn="l"/>
          <a:r>
            <a:rPr kumimoji="1" lang="ja-JP" altLang="en-US" sz="1100"/>
            <a:t>　　　　契約精算回で増減が有る場合は、</a:t>
          </a:r>
          <a:endParaRPr kumimoji="1" lang="en-US" altLang="ja-JP" sz="1100"/>
        </a:p>
        <a:p>
          <a:pPr algn="l"/>
          <a:r>
            <a:rPr kumimoji="1" lang="ja-JP" altLang="en-US" sz="1100"/>
            <a:t>　　　　累計出来高金額から契約金額を引く</a:t>
          </a:r>
          <a:endParaRPr kumimoji="1" lang="en-US" altLang="ja-JP" sz="1100"/>
        </a:p>
        <a:p>
          <a:pPr algn="l"/>
          <a:r>
            <a:rPr kumimoji="1" lang="ja-JP" altLang="en-US" sz="1100"/>
            <a:t>　　　　数式に入れ替える</a:t>
          </a:r>
          <a:endParaRPr kumimoji="1" lang="en-US" altLang="ja-JP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1028700</xdr:colOff>
      <xdr:row>4</xdr:row>
      <xdr:rowOff>9525</xdr:rowOff>
    </xdr:from>
    <xdr:to>
      <xdr:col>6</xdr:col>
      <xdr:colOff>563033</xdr:colOff>
      <xdr:row>6</xdr:row>
      <xdr:rowOff>104775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140591A5-7E58-4EC3-AB6F-553A0F04D10C}"/>
            </a:ext>
          </a:extLst>
        </xdr:cNvPr>
        <xdr:cNvSpPr/>
      </xdr:nvSpPr>
      <xdr:spPr bwMode="auto">
        <a:xfrm>
          <a:off x="2266950" y="838200"/>
          <a:ext cx="2201333" cy="666750"/>
        </a:xfrm>
        <a:prstGeom prst="wedgeRoundRectCallout">
          <a:avLst>
            <a:gd name="adj1" fmla="val 66113"/>
            <a:gd name="adj2" fmla="val -2086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endParaRPr kumimoji="1" lang="en-US" altLang="ja-JP" sz="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最終支払のあった月を入力する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初回支払時は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「前月（　月）迄出来高金額」のまま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PrintsWithSheet="0"/>
  </xdr:twoCellAnchor>
  <xdr:twoCellAnchor>
    <xdr:from>
      <xdr:col>14</xdr:col>
      <xdr:colOff>828675</xdr:colOff>
      <xdr:row>0</xdr:row>
      <xdr:rowOff>57150</xdr:rowOff>
    </xdr:from>
    <xdr:to>
      <xdr:col>20</xdr:col>
      <xdr:colOff>409575</xdr:colOff>
      <xdr:row>1</xdr:row>
      <xdr:rowOff>38100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1F7AD1F9-6E64-4E8C-BD32-66BA4F78E884}"/>
            </a:ext>
          </a:extLst>
        </xdr:cNvPr>
        <xdr:cNvSpPr/>
      </xdr:nvSpPr>
      <xdr:spPr bwMode="auto">
        <a:xfrm>
          <a:off x="10715625" y="57150"/>
          <a:ext cx="3714750" cy="295275"/>
        </a:xfrm>
        <a:prstGeom prst="wedgeRoundRectCallout">
          <a:avLst>
            <a:gd name="adj1" fmla="val -73646"/>
            <a:gd name="adj2" fmla="val -17255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endParaRPr kumimoji="1" lang="en-US" altLang="ja-JP" sz="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出来高処理月を入力のこと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回数更新を忘れずに！</a:t>
          </a:r>
        </a:p>
      </xdr:txBody>
    </xdr:sp>
    <xdr:clientData fPrintsWithSheet="0"/>
  </xdr:twoCellAnchor>
  <xdr:twoCellAnchor>
    <xdr:from>
      <xdr:col>15</xdr:col>
      <xdr:colOff>485775</xdr:colOff>
      <xdr:row>3</xdr:row>
      <xdr:rowOff>104775</xdr:rowOff>
    </xdr:from>
    <xdr:to>
      <xdr:col>21</xdr:col>
      <xdr:colOff>352425</xdr:colOff>
      <xdr:row>4</xdr:row>
      <xdr:rowOff>190500</xdr:rowOff>
    </xdr:to>
    <xdr:sp macro="" textlink="">
      <xdr:nvSpPr>
        <xdr:cNvPr id="4" name="角丸四角形吹き出し 13">
          <a:extLst>
            <a:ext uri="{FF2B5EF4-FFF2-40B4-BE49-F238E27FC236}">
              <a16:creationId xmlns:a16="http://schemas.microsoft.com/office/drawing/2014/main" id="{C5273F4C-0306-4EEC-B9E7-A736AA73BDEE}"/>
            </a:ext>
          </a:extLst>
        </xdr:cNvPr>
        <xdr:cNvSpPr/>
      </xdr:nvSpPr>
      <xdr:spPr bwMode="auto">
        <a:xfrm>
          <a:off x="11220450" y="723900"/>
          <a:ext cx="3810000" cy="295275"/>
        </a:xfrm>
        <a:prstGeom prst="wedgeRoundRectCallout">
          <a:avLst>
            <a:gd name="adj1" fmla="val -63988"/>
            <a:gd name="adj2" fmla="val 35775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"/>
            <a:t>　</a:t>
          </a:r>
          <a:endParaRPr kumimoji="1" lang="en-US" altLang="ja-JP" sz="200"/>
        </a:p>
        <a:p>
          <a:pPr algn="l"/>
          <a:r>
            <a:rPr kumimoji="1" lang="ja-JP" altLang="en-US" sz="1100"/>
            <a:t>　　対象の□を■にする　</a:t>
          </a:r>
          <a:r>
            <a:rPr kumimoji="1" lang="en-US" altLang="ja-JP" sz="1100" b="1"/>
            <a:t>※</a:t>
          </a:r>
          <a:r>
            <a:rPr kumimoji="1" lang="ja-JP" altLang="en-US" sz="1100" b="1"/>
            <a:t>雑工事精算は精算を■にする</a:t>
          </a:r>
        </a:p>
      </xdr:txBody>
    </xdr:sp>
    <xdr:clientData fPrintsWithSheet="0"/>
  </xdr:twoCellAnchor>
  <xdr:twoCellAnchor>
    <xdr:from>
      <xdr:col>15</xdr:col>
      <xdr:colOff>409576</xdr:colOff>
      <xdr:row>0</xdr:row>
      <xdr:rowOff>276225</xdr:rowOff>
    </xdr:from>
    <xdr:to>
      <xdr:col>23</xdr:col>
      <xdr:colOff>466726</xdr:colOff>
      <xdr:row>14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4632F2D-0305-4200-A2F6-2BEBE362F47C}"/>
            </a:ext>
          </a:extLst>
        </xdr:cNvPr>
        <xdr:cNvGrpSpPr/>
      </xdr:nvGrpSpPr>
      <xdr:grpSpPr>
        <a:xfrm>
          <a:off x="11144251" y="276225"/>
          <a:ext cx="5314950" cy="3552825"/>
          <a:chOff x="11355916" y="423333"/>
          <a:chExt cx="6884069" cy="3598334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305E0D7C-7655-4F0A-BF73-C29092D518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55916" y="1576918"/>
            <a:ext cx="6884069" cy="24447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23201AA5-6750-4290-A1C3-8771C5B9864F}"/>
              </a:ext>
            </a:extLst>
          </xdr:cNvPr>
          <xdr:cNvCxnSpPr/>
        </xdr:nvCxnSpPr>
        <xdr:spPr bwMode="auto">
          <a:xfrm>
            <a:off x="12752917" y="423333"/>
            <a:ext cx="3884083" cy="1365250"/>
          </a:xfrm>
          <a:prstGeom prst="straightConnector1">
            <a:avLst/>
          </a:prstGeom>
          <a:solidFill>
            <a:srgbClr val="FFFFFF"/>
          </a:solidFill>
          <a:ln w="19050" cap="flat" cmpd="sng" algn="ctr">
            <a:solidFill>
              <a:srgbClr val="FF0000"/>
            </a:solidFill>
            <a:prstDash val="solid"/>
            <a:round/>
            <a:headEnd type="none" w="med" len="med"/>
            <a:tailEnd type="triangle"/>
          </a:ln>
          <a:effectLst/>
        </xdr:spPr>
      </xdr:cxnSp>
      <xdr:sp macro="" textlink="">
        <xdr:nvSpPr>
          <xdr:cNvPr id="8" name="円/楕円 6">
            <a:extLst>
              <a:ext uri="{FF2B5EF4-FFF2-40B4-BE49-F238E27FC236}">
                <a16:creationId xmlns:a16="http://schemas.microsoft.com/office/drawing/2014/main" id="{11A0AC91-6FD6-4F2A-8A25-29BA7795E802}"/>
              </a:ext>
            </a:extLst>
          </xdr:cNvPr>
          <xdr:cNvSpPr/>
        </xdr:nvSpPr>
        <xdr:spPr bwMode="auto">
          <a:xfrm>
            <a:off x="16647582" y="1735666"/>
            <a:ext cx="719667" cy="328084"/>
          </a:xfrm>
          <a:prstGeom prst="ellipse">
            <a:avLst/>
          </a:prstGeom>
          <a:noFill/>
          <a:ln w="1905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 fPrintsWithSheet="0"/>
  </xdr:twoCellAnchor>
  <xdr:twoCellAnchor>
    <xdr:from>
      <xdr:col>16</xdr:col>
      <xdr:colOff>9525</xdr:colOff>
      <xdr:row>16</xdr:row>
      <xdr:rowOff>9525</xdr:rowOff>
    </xdr:from>
    <xdr:to>
      <xdr:col>20</xdr:col>
      <xdr:colOff>190500</xdr:colOff>
      <xdr:row>19</xdr:row>
      <xdr:rowOff>95250</xdr:rowOff>
    </xdr:to>
    <xdr:sp macro="" textlink="">
      <xdr:nvSpPr>
        <xdr:cNvPr id="9" name="角丸四角形 17">
          <a:extLst>
            <a:ext uri="{FF2B5EF4-FFF2-40B4-BE49-F238E27FC236}">
              <a16:creationId xmlns:a16="http://schemas.microsoft.com/office/drawing/2014/main" id="{644A74AF-583F-4C43-A84E-93761141D57C}"/>
            </a:ext>
          </a:extLst>
        </xdr:cNvPr>
        <xdr:cNvSpPr/>
      </xdr:nvSpPr>
      <xdr:spPr bwMode="auto">
        <a:xfrm>
          <a:off x="11401425" y="4267200"/>
          <a:ext cx="2809875" cy="94297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　　＊残額欄</a:t>
          </a:r>
          <a:endParaRPr kumimoji="1" lang="en-US" altLang="ja-JP" sz="1100"/>
        </a:p>
        <a:p>
          <a:pPr algn="l"/>
          <a:r>
            <a:rPr kumimoji="1" lang="ja-JP" altLang="en-US" sz="1100"/>
            <a:t>　　　　契約精算回で増減が有る場合は、</a:t>
          </a:r>
          <a:endParaRPr kumimoji="1" lang="en-US" altLang="ja-JP" sz="1100"/>
        </a:p>
        <a:p>
          <a:pPr algn="l"/>
          <a:r>
            <a:rPr kumimoji="1" lang="ja-JP" altLang="en-US" sz="1100"/>
            <a:t>　　　　累計出来高金額から契約金額を引く</a:t>
          </a:r>
          <a:endParaRPr kumimoji="1" lang="en-US" altLang="ja-JP" sz="1100"/>
        </a:p>
        <a:p>
          <a:pPr algn="l"/>
          <a:r>
            <a:rPr kumimoji="1" lang="ja-JP" altLang="en-US" sz="1100"/>
            <a:t>　　　　数式に入れ替える</a:t>
          </a:r>
          <a:endParaRPr kumimoji="1" lang="en-US" altLang="ja-JP" sz="1100"/>
        </a:p>
      </xdr:txBody>
    </xdr:sp>
    <xdr:clientData fPrintsWithSheet="0"/>
  </xdr:twoCellAnchor>
  <xdr:twoCellAnchor>
    <xdr:from>
      <xdr:col>2</xdr:col>
      <xdr:colOff>57150</xdr:colOff>
      <xdr:row>16</xdr:row>
      <xdr:rowOff>123825</xdr:rowOff>
    </xdr:from>
    <xdr:to>
      <xdr:col>5</xdr:col>
      <xdr:colOff>248708</xdr:colOff>
      <xdr:row>17</xdr:row>
      <xdr:rowOff>180975</xdr:rowOff>
    </xdr:to>
    <xdr:sp macro="" textlink="">
      <xdr:nvSpPr>
        <xdr:cNvPr id="10" name="角丸四角形吹き出し 2">
          <a:extLst>
            <a:ext uri="{FF2B5EF4-FFF2-40B4-BE49-F238E27FC236}">
              <a16:creationId xmlns:a16="http://schemas.microsoft.com/office/drawing/2014/main" id="{6CC09F1F-AA19-4057-88BB-5B47BC80DB32}"/>
            </a:ext>
          </a:extLst>
        </xdr:cNvPr>
        <xdr:cNvSpPr/>
      </xdr:nvSpPr>
      <xdr:spPr bwMode="auto">
        <a:xfrm>
          <a:off x="1295400" y="4381500"/>
          <a:ext cx="2201333" cy="342900"/>
        </a:xfrm>
        <a:prstGeom prst="wedgeRoundRectCallout">
          <a:avLst>
            <a:gd name="adj1" fmla="val 6401"/>
            <a:gd name="adj2" fmla="val 8447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未契約時は日付を入力しない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9222" zoomScaleNormal="48" zoomScaleSheetLayoutView="4" workbookViewId="0"/>
  </sheetViews>
  <sheetFormatPr defaultColWidth="8.625"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tabSelected="1" view="pageBreakPreview" zoomScaleNormal="100" zoomScaleSheetLayoutView="100" workbookViewId="0"/>
  </sheetViews>
  <sheetFormatPr defaultColWidth="8.625" defaultRowHeight="13.5"/>
  <cols>
    <col min="1" max="1" width="2.625" style="1" customWidth="1"/>
    <col min="2" max="3" width="13.625" style="1" customWidth="1"/>
    <col min="4" max="4" width="8.625" style="1" customWidth="1"/>
    <col min="5" max="5" width="4.125" style="1" customWidth="1"/>
    <col min="6" max="6" width="8.625" style="1" customWidth="1"/>
    <col min="7" max="7" width="11.125" style="1" customWidth="1"/>
    <col min="8" max="8" width="8.625" style="1" customWidth="1"/>
    <col min="9" max="9" width="11.125" style="1" customWidth="1"/>
    <col min="10" max="10" width="8.625" style="1" customWidth="1"/>
    <col min="11" max="11" width="11.125" style="1" customWidth="1"/>
    <col min="12" max="12" width="8.625" style="1" customWidth="1"/>
    <col min="13" max="13" width="11.125" style="1" customWidth="1"/>
    <col min="14" max="14" width="8.125" style="1" customWidth="1"/>
    <col min="15" max="15" width="11.125" style="1" customWidth="1"/>
    <col min="16" max="16384" width="8.625" style="1"/>
  </cols>
  <sheetData>
    <row r="1" spans="1:15" ht="24.95" customHeight="1">
      <c r="A1" s="4"/>
      <c r="B1" s="4"/>
      <c r="C1" s="4"/>
      <c r="D1" s="4"/>
      <c r="E1" s="4"/>
      <c r="F1" s="4"/>
      <c r="G1" s="85" t="s">
        <v>45</v>
      </c>
      <c r="H1" s="85"/>
      <c r="I1" s="85"/>
      <c r="J1" s="85"/>
      <c r="K1" s="4"/>
      <c r="L1" s="86" t="s">
        <v>34</v>
      </c>
      <c r="M1" s="86"/>
      <c r="N1" s="86"/>
      <c r="O1" s="4"/>
    </row>
    <row r="2" spans="1:15" ht="8.1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7.100000000000001" customHeight="1">
      <c r="A3" s="127" t="s">
        <v>2</v>
      </c>
      <c r="B3" s="128"/>
      <c r="C3" s="129"/>
      <c r="D3" s="127" t="s">
        <v>3</v>
      </c>
      <c r="E3" s="128"/>
      <c r="F3" s="130"/>
      <c r="G3" s="130"/>
      <c r="H3" s="131"/>
      <c r="I3" s="6" t="s">
        <v>9</v>
      </c>
      <c r="J3" s="7"/>
      <c r="K3" s="7"/>
      <c r="L3" s="8"/>
      <c r="M3" s="9" t="s">
        <v>4</v>
      </c>
      <c r="N3" s="10"/>
      <c r="O3" s="11"/>
    </row>
    <row r="4" spans="1:15" ht="17.100000000000001" customHeight="1" thickBot="1">
      <c r="A4" s="132"/>
      <c r="B4" s="133"/>
      <c r="C4" s="134"/>
      <c r="D4" s="135"/>
      <c r="E4" s="136"/>
      <c r="F4" s="136"/>
      <c r="G4" s="136"/>
      <c r="H4" s="137"/>
      <c r="I4" s="138" t="s">
        <v>33</v>
      </c>
      <c r="J4" s="139"/>
      <c r="K4" s="139"/>
      <c r="L4" s="140"/>
      <c r="M4" s="141"/>
      <c r="N4" s="142"/>
      <c r="O4" s="143"/>
    </row>
    <row r="5" spans="1:15" ht="22.5" customHeight="1">
      <c r="A5" s="144" t="s">
        <v>1</v>
      </c>
      <c r="B5" s="145"/>
      <c r="C5" s="145"/>
      <c r="D5" s="145"/>
      <c r="E5" s="145"/>
      <c r="F5" s="145"/>
      <c r="G5" s="146"/>
      <c r="H5" s="147" t="s">
        <v>31</v>
      </c>
      <c r="I5" s="148"/>
      <c r="J5" s="149" t="s">
        <v>25</v>
      </c>
      <c r="K5" s="150"/>
      <c r="L5" s="151" t="s">
        <v>21</v>
      </c>
      <c r="M5" s="152"/>
      <c r="N5" s="153" t="s">
        <v>32</v>
      </c>
      <c r="O5" s="148"/>
    </row>
    <row r="6" spans="1:15" ht="22.5" customHeight="1">
      <c r="A6" s="124" t="s">
        <v>5</v>
      </c>
      <c r="B6" s="125"/>
      <c r="C6" s="126"/>
      <c r="D6" s="12" t="s">
        <v>40</v>
      </c>
      <c r="E6" s="13" t="s">
        <v>0</v>
      </c>
      <c r="F6" s="13" t="s">
        <v>7</v>
      </c>
      <c r="G6" s="14" t="s">
        <v>8</v>
      </c>
      <c r="H6" s="15" t="s">
        <v>6</v>
      </c>
      <c r="I6" s="14" t="s">
        <v>8</v>
      </c>
      <c r="J6" s="13" t="s">
        <v>6</v>
      </c>
      <c r="K6" s="14" t="s">
        <v>8</v>
      </c>
      <c r="L6" s="16" t="s">
        <v>6</v>
      </c>
      <c r="M6" s="17" t="s">
        <v>8</v>
      </c>
      <c r="N6" s="18" t="s">
        <v>6</v>
      </c>
      <c r="O6" s="13" t="s">
        <v>8</v>
      </c>
    </row>
    <row r="7" spans="1:15" ht="22.5" customHeight="1">
      <c r="A7" s="19"/>
      <c r="B7" s="20"/>
      <c r="C7" s="21"/>
      <c r="D7" s="58"/>
      <c r="E7" s="47"/>
      <c r="F7" s="48"/>
      <c r="G7" s="49"/>
      <c r="H7" s="50"/>
      <c r="I7" s="48"/>
      <c r="J7" s="51"/>
      <c r="K7" s="49"/>
      <c r="L7" s="52"/>
      <c r="M7" s="53"/>
      <c r="N7" s="54"/>
      <c r="O7" s="48"/>
    </row>
    <row r="8" spans="1:15" ht="22.5" customHeight="1">
      <c r="A8" s="19"/>
      <c r="B8" s="23"/>
      <c r="C8" s="24"/>
      <c r="D8" s="58">
        <v>1</v>
      </c>
      <c r="E8" s="47"/>
      <c r="F8" s="48">
        <v>1000000</v>
      </c>
      <c r="G8" s="55">
        <f>ROUND(D8*F8,0.1)</f>
        <v>1000000</v>
      </c>
      <c r="H8" s="56">
        <v>0</v>
      </c>
      <c r="I8" s="57">
        <f>ROUND(H8*F8,0.1)</f>
        <v>0</v>
      </c>
      <c r="J8" s="58">
        <f>L8-H8</f>
        <v>0</v>
      </c>
      <c r="K8" s="55">
        <f>M8-I8</f>
        <v>0</v>
      </c>
      <c r="L8" s="59"/>
      <c r="M8" s="60">
        <f>ROUND(L8*F8,0.1)</f>
        <v>0</v>
      </c>
      <c r="N8" s="61">
        <f>D8-L8</f>
        <v>1</v>
      </c>
      <c r="O8" s="57">
        <f>G8-M8</f>
        <v>1000000</v>
      </c>
    </row>
    <row r="9" spans="1:15" ht="22.5" customHeight="1">
      <c r="A9" s="19"/>
      <c r="B9" s="23"/>
      <c r="C9" s="24"/>
      <c r="D9" s="58">
        <v>0</v>
      </c>
      <c r="E9" s="47"/>
      <c r="F9" s="48"/>
      <c r="G9" s="55">
        <f t="shared" ref="G9:G10" si="0">ROUND(D9*F9,0.1)</f>
        <v>0</v>
      </c>
      <c r="H9" s="56">
        <v>0</v>
      </c>
      <c r="I9" s="57">
        <f t="shared" ref="I9:I10" si="1">ROUND(H9*F9,0.1)</f>
        <v>0</v>
      </c>
      <c r="J9" s="58">
        <f t="shared" ref="J9:J10" si="2">L9-H9</f>
        <v>0</v>
      </c>
      <c r="K9" s="55">
        <f t="shared" ref="K9:K10" si="3">M9-I9</f>
        <v>0</v>
      </c>
      <c r="L9" s="59"/>
      <c r="M9" s="60">
        <f t="shared" ref="M9:M10" si="4">ROUND(L9*F9,0.1)</f>
        <v>0</v>
      </c>
      <c r="N9" s="61">
        <f t="shared" ref="N9:N10" si="5">D9-L9</f>
        <v>0</v>
      </c>
      <c r="O9" s="57">
        <f t="shared" ref="O9:O10" si="6">G9-M9</f>
        <v>0</v>
      </c>
    </row>
    <row r="10" spans="1:15" ht="22.5" customHeight="1">
      <c r="A10" s="19"/>
      <c r="B10" s="23"/>
      <c r="C10" s="24"/>
      <c r="D10" s="58">
        <v>0</v>
      </c>
      <c r="E10" s="47"/>
      <c r="F10" s="48"/>
      <c r="G10" s="55">
        <f t="shared" si="0"/>
        <v>0</v>
      </c>
      <c r="H10" s="56">
        <v>0</v>
      </c>
      <c r="I10" s="57">
        <f t="shared" si="1"/>
        <v>0</v>
      </c>
      <c r="J10" s="58">
        <f t="shared" si="2"/>
        <v>0</v>
      </c>
      <c r="K10" s="55">
        <f t="shared" si="3"/>
        <v>0</v>
      </c>
      <c r="L10" s="59"/>
      <c r="M10" s="60">
        <f t="shared" si="4"/>
        <v>0</v>
      </c>
      <c r="N10" s="61">
        <f t="shared" si="5"/>
        <v>0</v>
      </c>
      <c r="O10" s="57">
        <f t="shared" si="6"/>
        <v>0</v>
      </c>
    </row>
    <row r="11" spans="1:15" ht="22.5" customHeight="1">
      <c r="A11" s="19"/>
      <c r="B11" s="23"/>
      <c r="C11" s="24"/>
      <c r="D11" s="58"/>
      <c r="E11" s="47"/>
      <c r="F11" s="48"/>
      <c r="G11" s="55"/>
      <c r="H11" s="56"/>
      <c r="I11" s="57"/>
      <c r="J11" s="58"/>
      <c r="K11" s="55"/>
      <c r="L11" s="59"/>
      <c r="M11" s="60"/>
      <c r="N11" s="61"/>
      <c r="O11" s="57"/>
    </row>
    <row r="12" spans="1:15" ht="22.5" customHeight="1">
      <c r="A12" s="19"/>
      <c r="B12" s="23"/>
      <c r="C12" s="24"/>
      <c r="D12" s="58"/>
      <c r="E12" s="47"/>
      <c r="F12" s="48"/>
      <c r="G12" s="55"/>
      <c r="H12" s="56"/>
      <c r="I12" s="57"/>
      <c r="J12" s="58"/>
      <c r="K12" s="55"/>
      <c r="L12" s="59"/>
      <c r="M12" s="60"/>
      <c r="N12" s="61"/>
      <c r="O12" s="57"/>
    </row>
    <row r="13" spans="1:15" ht="22.5" customHeight="1">
      <c r="A13" s="19"/>
      <c r="B13" s="23"/>
      <c r="C13" s="24"/>
      <c r="D13" s="58"/>
      <c r="E13" s="47"/>
      <c r="F13" s="48"/>
      <c r="G13" s="55"/>
      <c r="H13" s="56"/>
      <c r="I13" s="57"/>
      <c r="J13" s="58"/>
      <c r="K13" s="55"/>
      <c r="L13" s="59"/>
      <c r="M13" s="60"/>
      <c r="N13" s="61"/>
      <c r="O13" s="57"/>
    </row>
    <row r="14" spans="1:15" ht="22.5" customHeight="1">
      <c r="A14" s="19"/>
      <c r="B14" s="27" t="s">
        <v>30</v>
      </c>
      <c r="C14" s="24"/>
      <c r="D14" s="58"/>
      <c r="E14" s="47"/>
      <c r="F14" s="48"/>
      <c r="G14" s="55">
        <f>SUM(G7:G13)</f>
        <v>1000000</v>
      </c>
      <c r="H14" s="56"/>
      <c r="I14" s="57">
        <f>SUM(I7:I13)</f>
        <v>0</v>
      </c>
      <c r="J14" s="58"/>
      <c r="K14" s="55">
        <f t="shared" ref="K14:K18" si="7">M14-I14</f>
        <v>0</v>
      </c>
      <c r="L14" s="59"/>
      <c r="M14" s="60">
        <f>SUM(M7:M13)</f>
        <v>0</v>
      </c>
      <c r="N14" s="61"/>
      <c r="O14" s="57">
        <f t="shared" ref="O14:O18" si="8">G14-M14</f>
        <v>1000000</v>
      </c>
    </row>
    <row r="15" spans="1:15" ht="22.5" customHeight="1">
      <c r="A15" s="19"/>
      <c r="B15" s="27" t="s">
        <v>29</v>
      </c>
      <c r="C15" s="24"/>
      <c r="D15" s="58"/>
      <c r="E15" s="47"/>
      <c r="F15" s="48"/>
      <c r="G15" s="55">
        <v>0</v>
      </c>
      <c r="H15" s="56"/>
      <c r="I15" s="57">
        <v>0</v>
      </c>
      <c r="J15" s="58"/>
      <c r="K15" s="55">
        <f t="shared" si="7"/>
        <v>0</v>
      </c>
      <c r="L15" s="59"/>
      <c r="M15" s="60">
        <v>0</v>
      </c>
      <c r="N15" s="61"/>
      <c r="O15" s="57">
        <f t="shared" si="8"/>
        <v>0</v>
      </c>
    </row>
    <row r="16" spans="1:15" ht="22.5" customHeight="1">
      <c r="A16" s="19"/>
      <c r="B16" s="27" t="s">
        <v>28</v>
      </c>
      <c r="C16" s="24"/>
      <c r="D16" s="58"/>
      <c r="E16" s="47"/>
      <c r="F16" s="48"/>
      <c r="G16" s="49">
        <f>SUM(G14:G15)</f>
        <v>1000000</v>
      </c>
      <c r="H16" s="50"/>
      <c r="I16" s="48">
        <f>SUM(I14:I15)</f>
        <v>0</v>
      </c>
      <c r="J16" s="51"/>
      <c r="K16" s="55">
        <f t="shared" si="7"/>
        <v>0</v>
      </c>
      <c r="L16" s="52"/>
      <c r="M16" s="53">
        <f>SUM(M14:M15)</f>
        <v>0</v>
      </c>
      <c r="N16" s="54"/>
      <c r="O16" s="57">
        <f t="shared" si="8"/>
        <v>1000000</v>
      </c>
    </row>
    <row r="17" spans="1:15" ht="22.5" customHeight="1">
      <c r="A17" s="19"/>
      <c r="B17" s="27" t="s">
        <v>27</v>
      </c>
      <c r="C17" s="24"/>
      <c r="D17" s="58"/>
      <c r="E17" s="47"/>
      <c r="F17" s="48"/>
      <c r="G17" s="49">
        <f>ROUND(G16*0.1,0)</f>
        <v>100000</v>
      </c>
      <c r="H17" s="50"/>
      <c r="I17" s="48">
        <f>I16*0.1</f>
        <v>0</v>
      </c>
      <c r="J17" s="51"/>
      <c r="K17" s="55">
        <f t="shared" si="7"/>
        <v>0</v>
      </c>
      <c r="L17" s="52"/>
      <c r="M17" s="53">
        <f>M16*0.1</f>
        <v>0</v>
      </c>
      <c r="N17" s="54"/>
      <c r="O17" s="57">
        <f t="shared" si="8"/>
        <v>100000</v>
      </c>
    </row>
    <row r="18" spans="1:15" ht="22.5" customHeight="1" thickBot="1">
      <c r="A18" s="28"/>
      <c r="B18" s="29" t="s">
        <v>26</v>
      </c>
      <c r="C18" s="30"/>
      <c r="D18" s="58"/>
      <c r="E18" s="62"/>
      <c r="F18" s="48"/>
      <c r="G18" s="63">
        <f>SUM(G16:G17)</f>
        <v>1100000</v>
      </c>
      <c r="H18" s="64"/>
      <c r="I18" s="65">
        <f>SUM(I16:I17)</f>
        <v>0</v>
      </c>
      <c r="J18" s="66"/>
      <c r="K18" s="67">
        <f t="shared" si="7"/>
        <v>0</v>
      </c>
      <c r="L18" s="68"/>
      <c r="M18" s="69">
        <f>SUM(M16:M17)</f>
        <v>0</v>
      </c>
      <c r="N18" s="70"/>
      <c r="O18" s="65">
        <f t="shared" si="8"/>
        <v>1100000</v>
      </c>
    </row>
    <row r="19" spans="1:15" ht="22.5" customHeight="1" thickTop="1">
      <c r="A19" s="154" t="s">
        <v>13</v>
      </c>
      <c r="B19" s="155"/>
      <c r="C19" s="107" t="s">
        <v>35</v>
      </c>
      <c r="D19" s="108"/>
      <c r="E19" s="109" t="s">
        <v>10</v>
      </c>
      <c r="F19" s="110"/>
      <c r="G19" s="111"/>
      <c r="H19" s="71"/>
      <c r="I19" s="72">
        <f>I18</f>
        <v>0</v>
      </c>
      <c r="J19" s="115"/>
      <c r="K19" s="116"/>
      <c r="L19" s="73"/>
      <c r="M19" s="74">
        <f>M18</f>
        <v>0</v>
      </c>
      <c r="N19" s="116"/>
      <c r="O19" s="121"/>
    </row>
    <row r="20" spans="1:15" ht="22.5" customHeight="1">
      <c r="A20" s="90" t="s">
        <v>18</v>
      </c>
      <c r="B20" s="91"/>
      <c r="C20" s="92">
        <f>$G$17</f>
        <v>100000</v>
      </c>
      <c r="D20" s="93"/>
      <c r="E20" s="112" t="s">
        <v>54</v>
      </c>
      <c r="F20" s="113"/>
      <c r="G20" s="114"/>
      <c r="H20" s="64"/>
      <c r="I20" s="65">
        <f>ROUND(I19*0.9,0)</f>
        <v>0</v>
      </c>
      <c r="J20" s="117"/>
      <c r="K20" s="118"/>
      <c r="L20" s="75"/>
      <c r="M20" s="69">
        <f>ROUND(M19*0.9,0)</f>
        <v>0</v>
      </c>
      <c r="N20" s="118"/>
      <c r="O20" s="122"/>
    </row>
    <row r="21" spans="1:15" ht="22.5" customHeight="1">
      <c r="A21" s="94" t="s">
        <v>17</v>
      </c>
      <c r="B21" s="95"/>
      <c r="C21" s="96">
        <f t="shared" ref="C21" si="9">$G$18</f>
        <v>1100000</v>
      </c>
      <c r="D21" s="97"/>
      <c r="E21" s="104" t="s">
        <v>11</v>
      </c>
      <c r="F21" s="105"/>
      <c r="G21" s="106"/>
      <c r="H21" s="64"/>
      <c r="I21" s="65">
        <v>0</v>
      </c>
      <c r="J21" s="117"/>
      <c r="K21" s="118"/>
      <c r="L21" s="75"/>
      <c r="M21" s="69">
        <f>I24</f>
        <v>0</v>
      </c>
      <c r="N21" s="118"/>
      <c r="O21" s="122"/>
    </row>
    <row r="22" spans="1:15" ht="22.5" customHeight="1">
      <c r="A22" s="94" t="s">
        <v>14</v>
      </c>
      <c r="B22" s="95"/>
      <c r="C22" s="102"/>
      <c r="D22" s="103"/>
      <c r="E22" s="104" t="s">
        <v>56</v>
      </c>
      <c r="F22" s="105"/>
      <c r="G22" s="106"/>
      <c r="H22" s="64"/>
      <c r="I22" s="65">
        <f>I20-I21</f>
        <v>0</v>
      </c>
      <c r="J22" s="117"/>
      <c r="K22" s="118"/>
      <c r="L22" s="75"/>
      <c r="M22" s="69">
        <f>M20-M21</f>
        <v>0</v>
      </c>
      <c r="N22" s="118"/>
      <c r="O22" s="122"/>
    </row>
    <row r="23" spans="1:15" ht="22.5" customHeight="1">
      <c r="A23" s="94" t="s">
        <v>15</v>
      </c>
      <c r="B23" s="95"/>
      <c r="C23" s="102"/>
      <c r="D23" s="103"/>
      <c r="E23" s="104" t="s">
        <v>12</v>
      </c>
      <c r="F23" s="105"/>
      <c r="G23" s="106"/>
      <c r="H23" s="64"/>
      <c r="I23" s="65">
        <f>I22</f>
        <v>0</v>
      </c>
      <c r="J23" s="117"/>
      <c r="K23" s="118"/>
      <c r="L23" s="75"/>
      <c r="M23" s="69">
        <f>M22</f>
        <v>0</v>
      </c>
      <c r="N23" s="118"/>
      <c r="O23" s="122"/>
    </row>
    <row r="24" spans="1:15" ht="22.5" customHeight="1" thickBot="1">
      <c r="A24" s="94" t="s">
        <v>16</v>
      </c>
      <c r="B24" s="95"/>
      <c r="C24" s="102"/>
      <c r="D24" s="103"/>
      <c r="E24" s="104" t="s">
        <v>55</v>
      </c>
      <c r="F24" s="105"/>
      <c r="G24" s="106"/>
      <c r="H24" s="64"/>
      <c r="I24" s="65">
        <f>I21+I23</f>
        <v>0</v>
      </c>
      <c r="J24" s="119"/>
      <c r="K24" s="120"/>
      <c r="L24" s="76"/>
      <c r="M24" s="77">
        <f>M21+M23</f>
        <v>0</v>
      </c>
      <c r="N24" s="120"/>
      <c r="O24" s="123"/>
    </row>
    <row r="25" spans="1:15" ht="30.95" customHeight="1">
      <c r="A25" s="90" t="s">
        <v>19</v>
      </c>
      <c r="B25" s="91"/>
      <c r="C25" s="92">
        <f>C26-(C26/1.1)</f>
        <v>100000.00000000012</v>
      </c>
      <c r="D25" s="93"/>
      <c r="E25" s="98" t="s">
        <v>22</v>
      </c>
      <c r="F25" s="100" t="s">
        <v>23</v>
      </c>
      <c r="G25" s="3"/>
      <c r="H25" s="31"/>
      <c r="I25" s="32"/>
      <c r="J25" s="87" t="s">
        <v>42</v>
      </c>
      <c r="K25" s="32"/>
      <c r="L25" s="33"/>
      <c r="M25" s="34"/>
      <c r="N25" s="87" t="s">
        <v>24</v>
      </c>
      <c r="O25" s="35"/>
    </row>
    <row r="26" spans="1:15" ht="30.95" customHeight="1">
      <c r="A26" s="94" t="s">
        <v>20</v>
      </c>
      <c r="B26" s="95"/>
      <c r="C26" s="96">
        <f>C21+C22+C23+C24</f>
        <v>1100000</v>
      </c>
      <c r="D26" s="97"/>
      <c r="E26" s="99"/>
      <c r="F26" s="101"/>
      <c r="G26" s="2"/>
      <c r="H26" s="36"/>
      <c r="I26" s="37"/>
      <c r="J26" s="88"/>
      <c r="K26" s="37"/>
      <c r="L26" s="38"/>
      <c r="M26" s="37"/>
      <c r="N26" s="89"/>
      <c r="O26" s="39"/>
    </row>
  </sheetData>
  <mergeCells count="43">
    <mergeCell ref="J19:K24"/>
    <mergeCell ref="N19:O24"/>
    <mergeCell ref="A6:C6"/>
    <mergeCell ref="A3:C3"/>
    <mergeCell ref="D3:E3"/>
    <mergeCell ref="F3:H3"/>
    <mergeCell ref="A4:C4"/>
    <mergeCell ref="D4:H4"/>
    <mergeCell ref="I4:L4"/>
    <mergeCell ref="M4:O4"/>
    <mergeCell ref="A5:G5"/>
    <mergeCell ref="H5:I5"/>
    <mergeCell ref="J5:K5"/>
    <mergeCell ref="L5:M5"/>
    <mergeCell ref="N5:O5"/>
    <mergeCell ref="A19:B19"/>
    <mergeCell ref="C19:D19"/>
    <mergeCell ref="E19:G19"/>
    <mergeCell ref="A20:B20"/>
    <mergeCell ref="C20:D20"/>
    <mergeCell ref="E20:G20"/>
    <mergeCell ref="A21:B21"/>
    <mergeCell ref="C21:D21"/>
    <mergeCell ref="E21:G21"/>
    <mergeCell ref="A22:B22"/>
    <mergeCell ref="C22:D22"/>
    <mergeCell ref="E22:G22"/>
    <mergeCell ref="G1:J1"/>
    <mergeCell ref="L1:N1"/>
    <mergeCell ref="J25:J26"/>
    <mergeCell ref="N25:N26"/>
    <mergeCell ref="A25:B25"/>
    <mergeCell ref="C25:D25"/>
    <mergeCell ref="A26:B26"/>
    <mergeCell ref="C26:D26"/>
    <mergeCell ref="E25:E26"/>
    <mergeCell ref="F25:F26"/>
    <mergeCell ref="A23:B23"/>
    <mergeCell ref="C23:D23"/>
    <mergeCell ref="E23:G23"/>
    <mergeCell ref="A24:B24"/>
    <mergeCell ref="C24:D24"/>
    <mergeCell ref="E24:G24"/>
  </mergeCells>
  <phoneticPr fontId="1"/>
  <printOptions verticalCentered="1"/>
  <pageMargins left="0.55118110236220474" right="0.31496062992125984" top="0.43307086614173229" bottom="0.39370078740157483" header="0.27559055118110237" footer="0.19685039370078741"/>
  <pageSetup paperSize="9" orientation="landscape" r:id="rId1"/>
  <headerFooter alignWithMargins="0">
    <oddHeader>&amp;L&amp;8V3</oddHeader>
    <oddFooter>&amp;L&amp;C&amp;"ＭＳ 明朝,標準"&amp;8株式会社　宮　本　組&amp;R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"/>
  <sheetViews>
    <sheetView view="pageBreakPreview" zoomScaleNormal="100" zoomScaleSheetLayoutView="100" workbookViewId="0">
      <selection activeCell="B1" sqref="B1"/>
    </sheetView>
  </sheetViews>
  <sheetFormatPr defaultColWidth="8.625" defaultRowHeight="13.5"/>
  <cols>
    <col min="1" max="1" width="2.625" style="1" customWidth="1"/>
    <col min="2" max="3" width="13.625" style="1" customWidth="1"/>
    <col min="4" max="4" width="8.625" style="1" customWidth="1"/>
    <col min="5" max="5" width="3.625" style="1" customWidth="1"/>
    <col min="6" max="6" width="8.625" style="1" customWidth="1"/>
    <col min="7" max="7" width="11.125" style="1" customWidth="1"/>
    <col min="8" max="8" width="8.625" style="1" customWidth="1"/>
    <col min="9" max="9" width="11.125" style="1" customWidth="1"/>
    <col min="10" max="10" width="8.625" style="1" customWidth="1"/>
    <col min="11" max="11" width="11.125" style="1" customWidth="1"/>
    <col min="12" max="12" width="8.625" style="1" customWidth="1"/>
    <col min="13" max="13" width="11.125" style="1" customWidth="1"/>
    <col min="14" max="14" width="8.625" style="1" customWidth="1"/>
    <col min="15" max="15" width="11.125" style="1" customWidth="1"/>
    <col min="16" max="16384" width="8.625" style="1"/>
  </cols>
  <sheetData>
    <row r="1" spans="1:15" ht="24.95" customHeight="1">
      <c r="A1" s="4"/>
      <c r="B1" s="4"/>
      <c r="C1" s="4"/>
      <c r="D1" s="4"/>
      <c r="E1" s="4"/>
      <c r="F1" s="4"/>
      <c r="G1" s="85" t="s">
        <v>43</v>
      </c>
      <c r="H1" s="85"/>
      <c r="I1" s="85"/>
      <c r="J1" s="85"/>
      <c r="K1" s="4"/>
      <c r="L1" s="86" t="str">
        <f>'出来高請求内訳書（A）'!$L$1</f>
        <v>（第　回　　　　年　月分）</v>
      </c>
      <c r="M1" s="86"/>
      <c r="N1" s="86"/>
      <c r="O1" s="4"/>
    </row>
    <row r="2" spans="1:15" ht="8.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7.100000000000001" customHeight="1">
      <c r="A3" s="157" t="s">
        <v>2</v>
      </c>
      <c r="B3" s="157"/>
      <c r="C3" s="157"/>
      <c r="D3" s="127" t="s">
        <v>3</v>
      </c>
      <c r="E3" s="128"/>
      <c r="F3" s="158"/>
      <c r="G3" s="158"/>
      <c r="H3" s="159"/>
      <c r="I3" s="6" t="s">
        <v>9</v>
      </c>
      <c r="J3" s="7"/>
      <c r="K3" s="7"/>
      <c r="L3" s="8"/>
      <c r="M3" s="9" t="s">
        <v>4</v>
      </c>
      <c r="N3" s="7"/>
      <c r="O3" s="8"/>
    </row>
    <row r="4" spans="1:15" ht="17.100000000000001" customHeight="1">
      <c r="A4" s="160">
        <f>'出来高請求内訳書（A）'!A4</f>
        <v>0</v>
      </c>
      <c r="B4" s="160"/>
      <c r="C4" s="160"/>
      <c r="D4" s="161">
        <f>'出来高請求内訳書（A）'!D4</f>
        <v>0</v>
      </c>
      <c r="E4" s="162"/>
      <c r="F4" s="162"/>
      <c r="G4" s="162"/>
      <c r="H4" s="163"/>
      <c r="I4" s="164" t="str">
        <f>'出来高請求内訳書（A）'!$I$4</f>
        <v>　　年　月　日～　　　年　月　日</v>
      </c>
      <c r="J4" s="165"/>
      <c r="K4" s="165"/>
      <c r="L4" s="166"/>
      <c r="M4" s="167">
        <f>'出来高請求内訳書（A）'!$M$4</f>
        <v>0</v>
      </c>
      <c r="N4" s="168"/>
      <c r="O4" s="169"/>
    </row>
    <row r="5" spans="1:15" ht="22.5" customHeight="1">
      <c r="A5" s="144" t="s">
        <v>1</v>
      </c>
      <c r="B5" s="145"/>
      <c r="C5" s="145"/>
      <c r="D5" s="145"/>
      <c r="E5" s="145"/>
      <c r="F5" s="145"/>
      <c r="G5" s="146"/>
      <c r="H5" s="170" t="str">
        <f>'出来高請求内訳書（A）'!$H$5</f>
        <v>前月（　月）迄出来高金額</v>
      </c>
      <c r="I5" s="171"/>
      <c r="J5" s="172" t="s">
        <v>44</v>
      </c>
      <c r="K5" s="173"/>
      <c r="L5" s="172" t="s">
        <v>21</v>
      </c>
      <c r="M5" s="173"/>
      <c r="N5" s="174" t="str">
        <f>'出来高請求内訳書（A）'!$N$5</f>
        <v>■残額・□精算・□増減</v>
      </c>
      <c r="O5" s="173"/>
    </row>
    <row r="6" spans="1:15" ht="22.5" customHeight="1">
      <c r="A6" s="156" t="s">
        <v>5</v>
      </c>
      <c r="B6" s="156"/>
      <c r="C6" s="156"/>
      <c r="D6" s="13" t="s">
        <v>6</v>
      </c>
      <c r="E6" s="13" t="s">
        <v>0</v>
      </c>
      <c r="F6" s="13" t="s">
        <v>7</v>
      </c>
      <c r="G6" s="14" t="s">
        <v>8</v>
      </c>
      <c r="H6" s="15" t="s">
        <v>6</v>
      </c>
      <c r="I6" s="14" t="s">
        <v>8</v>
      </c>
      <c r="J6" s="13" t="s">
        <v>6</v>
      </c>
      <c r="K6" s="13" t="s">
        <v>8</v>
      </c>
      <c r="L6" s="13" t="s">
        <v>6</v>
      </c>
      <c r="M6" s="13" t="s">
        <v>8</v>
      </c>
      <c r="N6" s="13" t="s">
        <v>6</v>
      </c>
      <c r="O6" s="13" t="s">
        <v>8</v>
      </c>
    </row>
    <row r="7" spans="1:15" ht="22.5" customHeight="1">
      <c r="A7" s="40"/>
      <c r="B7" s="41"/>
      <c r="C7" s="42"/>
      <c r="D7" s="43"/>
      <c r="E7" s="44"/>
      <c r="F7" s="26"/>
      <c r="G7" s="25"/>
      <c r="H7" s="45"/>
      <c r="I7" s="26"/>
      <c r="J7" s="22"/>
      <c r="K7" s="26"/>
      <c r="L7" s="22"/>
      <c r="M7" s="26"/>
      <c r="N7" s="22"/>
      <c r="O7" s="26"/>
    </row>
    <row r="8" spans="1:15" ht="22.5" customHeight="1">
      <c r="A8" s="40"/>
      <c r="B8" s="46"/>
      <c r="C8" s="42"/>
      <c r="D8" s="22">
        <f>F8-B8</f>
        <v>0</v>
      </c>
      <c r="E8" s="44"/>
      <c r="F8" s="26"/>
      <c r="G8" s="25">
        <f>ROUND(D8*F8,0.1)</f>
        <v>0</v>
      </c>
      <c r="H8" s="45"/>
      <c r="I8" s="26">
        <f>ROUND(H8*F8,0.1)</f>
        <v>0</v>
      </c>
      <c r="J8" s="22">
        <f>L8-H8</f>
        <v>0</v>
      </c>
      <c r="K8" s="26">
        <f>M8-I8</f>
        <v>0</v>
      </c>
      <c r="L8" s="22"/>
      <c r="M8" s="26">
        <f>ROUND(L8*F8,0.1)</f>
        <v>0</v>
      </c>
      <c r="N8" s="22">
        <f>D8-L8</f>
        <v>0</v>
      </c>
      <c r="O8" s="26">
        <f>G8-M8</f>
        <v>0</v>
      </c>
    </row>
    <row r="9" spans="1:15" ht="22.5" customHeight="1">
      <c r="A9" s="40"/>
      <c r="B9" s="46"/>
      <c r="C9" s="42"/>
      <c r="D9" s="22">
        <f t="shared" ref="D9:D16" si="0">F9-B9</f>
        <v>0</v>
      </c>
      <c r="E9" s="44"/>
      <c r="F9" s="26"/>
      <c r="G9" s="25">
        <f t="shared" ref="G9:G16" si="1">ROUND(D9*F9,0.1)</f>
        <v>0</v>
      </c>
      <c r="H9" s="45"/>
      <c r="I9" s="26">
        <f t="shared" ref="I9:I16" si="2">ROUND(H9*F9,0.1)</f>
        <v>0</v>
      </c>
      <c r="J9" s="22">
        <f t="shared" ref="J9:K16" si="3">L9-H9</f>
        <v>0</v>
      </c>
      <c r="K9" s="26">
        <f t="shared" si="3"/>
        <v>0</v>
      </c>
      <c r="L9" s="22"/>
      <c r="M9" s="26">
        <f t="shared" ref="M9:M16" si="4">ROUND(L9*F9,0.1)</f>
        <v>0</v>
      </c>
      <c r="N9" s="22">
        <f t="shared" ref="N9:N16" si="5">D9-L9</f>
        <v>0</v>
      </c>
      <c r="O9" s="26">
        <f t="shared" ref="O9:O16" si="6">G9-M9</f>
        <v>0</v>
      </c>
    </row>
    <row r="10" spans="1:15" ht="22.5" customHeight="1">
      <c r="A10" s="40"/>
      <c r="B10" s="46"/>
      <c r="C10" s="42"/>
      <c r="D10" s="22">
        <f t="shared" si="0"/>
        <v>0</v>
      </c>
      <c r="E10" s="44"/>
      <c r="F10" s="26"/>
      <c r="G10" s="25">
        <f t="shared" si="1"/>
        <v>0</v>
      </c>
      <c r="H10" s="45"/>
      <c r="I10" s="26">
        <f t="shared" si="2"/>
        <v>0</v>
      </c>
      <c r="J10" s="22">
        <f t="shared" si="3"/>
        <v>0</v>
      </c>
      <c r="K10" s="26">
        <f t="shared" si="3"/>
        <v>0</v>
      </c>
      <c r="L10" s="22"/>
      <c r="M10" s="26">
        <f t="shared" si="4"/>
        <v>0</v>
      </c>
      <c r="N10" s="22">
        <f t="shared" si="5"/>
        <v>0</v>
      </c>
      <c r="O10" s="26">
        <f t="shared" si="6"/>
        <v>0</v>
      </c>
    </row>
    <row r="11" spans="1:15" ht="22.5" customHeight="1">
      <c r="A11" s="40"/>
      <c r="B11" s="46"/>
      <c r="C11" s="42"/>
      <c r="D11" s="22">
        <f t="shared" si="0"/>
        <v>0</v>
      </c>
      <c r="E11" s="44"/>
      <c r="F11" s="26"/>
      <c r="G11" s="25">
        <f t="shared" si="1"/>
        <v>0</v>
      </c>
      <c r="H11" s="45"/>
      <c r="I11" s="26">
        <f t="shared" si="2"/>
        <v>0</v>
      </c>
      <c r="J11" s="22">
        <f t="shared" si="3"/>
        <v>0</v>
      </c>
      <c r="K11" s="26">
        <f t="shared" si="3"/>
        <v>0</v>
      </c>
      <c r="L11" s="22"/>
      <c r="M11" s="26">
        <f t="shared" si="4"/>
        <v>0</v>
      </c>
      <c r="N11" s="22">
        <f t="shared" si="5"/>
        <v>0</v>
      </c>
      <c r="O11" s="26">
        <f t="shared" si="6"/>
        <v>0</v>
      </c>
    </row>
    <row r="12" spans="1:15" ht="22.5" customHeight="1">
      <c r="A12" s="40"/>
      <c r="B12" s="46"/>
      <c r="C12" s="42"/>
      <c r="D12" s="22">
        <f t="shared" si="0"/>
        <v>0</v>
      </c>
      <c r="E12" s="44"/>
      <c r="F12" s="26"/>
      <c r="G12" s="25">
        <f t="shared" si="1"/>
        <v>0</v>
      </c>
      <c r="H12" s="45"/>
      <c r="I12" s="26">
        <f t="shared" si="2"/>
        <v>0</v>
      </c>
      <c r="J12" s="22">
        <f t="shared" si="3"/>
        <v>0</v>
      </c>
      <c r="K12" s="26">
        <f t="shared" si="3"/>
        <v>0</v>
      </c>
      <c r="L12" s="22"/>
      <c r="M12" s="26">
        <f t="shared" si="4"/>
        <v>0</v>
      </c>
      <c r="N12" s="22">
        <f t="shared" si="5"/>
        <v>0</v>
      </c>
      <c r="O12" s="26">
        <f t="shared" si="6"/>
        <v>0</v>
      </c>
    </row>
    <row r="13" spans="1:15" ht="22.5" customHeight="1">
      <c r="A13" s="40"/>
      <c r="B13" s="46"/>
      <c r="C13" s="42"/>
      <c r="D13" s="22">
        <f t="shared" si="0"/>
        <v>0</v>
      </c>
      <c r="E13" s="44"/>
      <c r="F13" s="26"/>
      <c r="G13" s="25">
        <f t="shared" si="1"/>
        <v>0</v>
      </c>
      <c r="H13" s="45"/>
      <c r="I13" s="26">
        <f t="shared" si="2"/>
        <v>0</v>
      </c>
      <c r="J13" s="22">
        <f t="shared" si="3"/>
        <v>0</v>
      </c>
      <c r="K13" s="26">
        <f t="shared" si="3"/>
        <v>0</v>
      </c>
      <c r="L13" s="22"/>
      <c r="M13" s="26">
        <f t="shared" si="4"/>
        <v>0</v>
      </c>
      <c r="N13" s="22">
        <f t="shared" si="5"/>
        <v>0</v>
      </c>
      <c r="O13" s="26">
        <f t="shared" si="6"/>
        <v>0</v>
      </c>
    </row>
    <row r="14" spans="1:15" ht="22.5" customHeight="1">
      <c r="A14" s="40"/>
      <c r="B14" s="46"/>
      <c r="C14" s="42"/>
      <c r="D14" s="22">
        <f t="shared" si="0"/>
        <v>0</v>
      </c>
      <c r="E14" s="44"/>
      <c r="F14" s="26"/>
      <c r="G14" s="25">
        <f t="shared" si="1"/>
        <v>0</v>
      </c>
      <c r="H14" s="45"/>
      <c r="I14" s="26">
        <f t="shared" si="2"/>
        <v>0</v>
      </c>
      <c r="J14" s="22">
        <f t="shared" si="3"/>
        <v>0</v>
      </c>
      <c r="K14" s="26">
        <f t="shared" si="3"/>
        <v>0</v>
      </c>
      <c r="L14" s="22"/>
      <c r="M14" s="26">
        <f t="shared" si="4"/>
        <v>0</v>
      </c>
      <c r="N14" s="22">
        <f t="shared" si="5"/>
        <v>0</v>
      </c>
      <c r="O14" s="26">
        <f t="shared" si="6"/>
        <v>0</v>
      </c>
    </row>
    <row r="15" spans="1:15" ht="22.5" customHeight="1">
      <c r="A15" s="40"/>
      <c r="B15" s="46"/>
      <c r="C15" s="42"/>
      <c r="D15" s="22">
        <f t="shared" si="0"/>
        <v>0</v>
      </c>
      <c r="E15" s="44"/>
      <c r="F15" s="26"/>
      <c r="G15" s="25">
        <f t="shared" si="1"/>
        <v>0</v>
      </c>
      <c r="H15" s="45"/>
      <c r="I15" s="26">
        <f t="shared" si="2"/>
        <v>0</v>
      </c>
      <c r="J15" s="22">
        <f t="shared" si="3"/>
        <v>0</v>
      </c>
      <c r="K15" s="26">
        <f t="shared" si="3"/>
        <v>0</v>
      </c>
      <c r="L15" s="22"/>
      <c r="M15" s="26">
        <f t="shared" si="4"/>
        <v>0</v>
      </c>
      <c r="N15" s="22">
        <f t="shared" si="5"/>
        <v>0</v>
      </c>
      <c r="O15" s="26">
        <f t="shared" si="6"/>
        <v>0</v>
      </c>
    </row>
    <row r="16" spans="1:15" ht="22.5" customHeight="1">
      <c r="A16" s="40"/>
      <c r="B16" s="46"/>
      <c r="C16" s="42"/>
      <c r="D16" s="22">
        <f t="shared" si="0"/>
        <v>0</v>
      </c>
      <c r="E16" s="44"/>
      <c r="F16" s="26"/>
      <c r="G16" s="25">
        <f t="shared" si="1"/>
        <v>0</v>
      </c>
      <c r="H16" s="45"/>
      <c r="I16" s="26">
        <f t="shared" si="2"/>
        <v>0</v>
      </c>
      <c r="J16" s="22">
        <f t="shared" si="3"/>
        <v>0</v>
      </c>
      <c r="K16" s="26">
        <f t="shared" si="3"/>
        <v>0</v>
      </c>
      <c r="L16" s="22"/>
      <c r="M16" s="26">
        <f t="shared" si="4"/>
        <v>0</v>
      </c>
      <c r="N16" s="22">
        <f t="shared" si="5"/>
        <v>0</v>
      </c>
      <c r="O16" s="26">
        <f t="shared" si="6"/>
        <v>0</v>
      </c>
    </row>
    <row r="17" spans="1:15" ht="22.5" customHeight="1">
      <c r="A17" s="40"/>
      <c r="B17" s="46"/>
      <c r="C17" s="42"/>
      <c r="D17" s="22">
        <f t="shared" ref="D17:D21" si="7">F17-B17</f>
        <v>0</v>
      </c>
      <c r="E17" s="44"/>
      <c r="F17" s="26"/>
      <c r="G17" s="25">
        <f t="shared" ref="G17:G21" si="8">ROUND(D17*F17,0.1)</f>
        <v>0</v>
      </c>
      <c r="H17" s="45"/>
      <c r="I17" s="26">
        <f t="shared" ref="I17:I21" si="9">ROUND(H17*F17,0.1)</f>
        <v>0</v>
      </c>
      <c r="J17" s="22">
        <f t="shared" ref="J17:J21" si="10">L17-H17</f>
        <v>0</v>
      </c>
      <c r="K17" s="26">
        <f t="shared" ref="K17:K21" si="11">M17-I17</f>
        <v>0</v>
      </c>
      <c r="L17" s="22"/>
      <c r="M17" s="26">
        <f t="shared" ref="M17:M21" si="12">ROUND(L17*F17,0.1)</f>
        <v>0</v>
      </c>
      <c r="N17" s="22">
        <f t="shared" ref="N17:N21" si="13">D17-L17</f>
        <v>0</v>
      </c>
      <c r="O17" s="26">
        <f t="shared" ref="O17:O21" si="14">G17-M17</f>
        <v>0</v>
      </c>
    </row>
    <row r="18" spans="1:15" ht="22.5" customHeight="1">
      <c r="A18" s="40"/>
      <c r="B18" s="46"/>
      <c r="C18" s="42"/>
      <c r="D18" s="22">
        <f t="shared" si="7"/>
        <v>0</v>
      </c>
      <c r="E18" s="44"/>
      <c r="F18" s="26"/>
      <c r="G18" s="25">
        <f t="shared" si="8"/>
        <v>0</v>
      </c>
      <c r="H18" s="45"/>
      <c r="I18" s="26">
        <f t="shared" si="9"/>
        <v>0</v>
      </c>
      <c r="J18" s="22">
        <f t="shared" si="10"/>
        <v>0</v>
      </c>
      <c r="K18" s="26">
        <f t="shared" si="11"/>
        <v>0</v>
      </c>
      <c r="L18" s="22"/>
      <c r="M18" s="26">
        <f t="shared" si="12"/>
        <v>0</v>
      </c>
      <c r="N18" s="22">
        <f t="shared" si="13"/>
        <v>0</v>
      </c>
      <c r="O18" s="26">
        <f t="shared" si="14"/>
        <v>0</v>
      </c>
    </row>
    <row r="19" spans="1:15" ht="22.5" customHeight="1">
      <c r="A19" s="40"/>
      <c r="B19" s="46"/>
      <c r="C19" s="42"/>
      <c r="D19" s="22">
        <f t="shared" si="7"/>
        <v>0</v>
      </c>
      <c r="E19" s="44"/>
      <c r="F19" s="26"/>
      <c r="G19" s="25">
        <f t="shared" si="8"/>
        <v>0</v>
      </c>
      <c r="H19" s="45"/>
      <c r="I19" s="26">
        <f t="shared" si="9"/>
        <v>0</v>
      </c>
      <c r="J19" s="22">
        <f t="shared" si="10"/>
        <v>0</v>
      </c>
      <c r="K19" s="26">
        <f t="shared" si="11"/>
        <v>0</v>
      </c>
      <c r="L19" s="22"/>
      <c r="M19" s="26">
        <f t="shared" si="12"/>
        <v>0</v>
      </c>
      <c r="N19" s="22">
        <f t="shared" si="13"/>
        <v>0</v>
      </c>
      <c r="O19" s="26">
        <f t="shared" si="14"/>
        <v>0</v>
      </c>
    </row>
    <row r="20" spans="1:15" ht="22.5" customHeight="1">
      <c r="A20" s="40"/>
      <c r="B20" s="46"/>
      <c r="C20" s="42"/>
      <c r="D20" s="22">
        <f t="shared" si="7"/>
        <v>0</v>
      </c>
      <c r="E20" s="44"/>
      <c r="F20" s="26"/>
      <c r="G20" s="25">
        <f t="shared" si="8"/>
        <v>0</v>
      </c>
      <c r="H20" s="45"/>
      <c r="I20" s="26">
        <f t="shared" si="9"/>
        <v>0</v>
      </c>
      <c r="J20" s="22">
        <f t="shared" si="10"/>
        <v>0</v>
      </c>
      <c r="K20" s="26">
        <f t="shared" si="11"/>
        <v>0</v>
      </c>
      <c r="L20" s="22"/>
      <c r="M20" s="26">
        <f t="shared" si="12"/>
        <v>0</v>
      </c>
      <c r="N20" s="22">
        <f t="shared" si="13"/>
        <v>0</v>
      </c>
      <c r="O20" s="26">
        <f t="shared" si="14"/>
        <v>0</v>
      </c>
    </row>
    <row r="21" spans="1:15" ht="22.5" customHeight="1">
      <c r="A21" s="40"/>
      <c r="B21" s="46"/>
      <c r="C21" s="42"/>
      <c r="D21" s="22">
        <f t="shared" si="7"/>
        <v>0</v>
      </c>
      <c r="E21" s="44"/>
      <c r="F21" s="26"/>
      <c r="G21" s="25">
        <f t="shared" si="8"/>
        <v>0</v>
      </c>
      <c r="H21" s="45"/>
      <c r="I21" s="26">
        <f t="shared" si="9"/>
        <v>0</v>
      </c>
      <c r="J21" s="22">
        <f t="shared" si="10"/>
        <v>0</v>
      </c>
      <c r="K21" s="26">
        <f t="shared" si="11"/>
        <v>0</v>
      </c>
      <c r="L21" s="22"/>
      <c r="M21" s="26">
        <f t="shared" si="12"/>
        <v>0</v>
      </c>
      <c r="N21" s="22">
        <f t="shared" si="13"/>
        <v>0</v>
      </c>
      <c r="O21" s="26">
        <f t="shared" si="14"/>
        <v>0</v>
      </c>
    </row>
    <row r="22" spans="1:15" ht="22.5" customHeight="1">
      <c r="A22" s="40"/>
      <c r="B22" s="84" t="s">
        <v>30</v>
      </c>
      <c r="C22" s="42"/>
      <c r="D22" s="22"/>
      <c r="E22" s="44"/>
      <c r="F22" s="26"/>
      <c r="G22" s="25">
        <f>SUM(G8:G21)</f>
        <v>0</v>
      </c>
      <c r="H22" s="45"/>
      <c r="I22" s="26">
        <f>SUM(I8:I21)</f>
        <v>0</v>
      </c>
      <c r="J22" s="22"/>
      <c r="K22" s="26">
        <f>SUM(K8:K21)</f>
        <v>0</v>
      </c>
      <c r="L22" s="22"/>
      <c r="M22" s="26">
        <f>SUM(M8:M21)</f>
        <v>0</v>
      </c>
      <c r="N22" s="22"/>
      <c r="O22" s="26">
        <f>SUM(O8:O21)</f>
        <v>0</v>
      </c>
    </row>
    <row r="23" spans="1:15" ht="22.5" customHeight="1">
      <c r="A23" s="40"/>
      <c r="B23" s="84" t="s">
        <v>29</v>
      </c>
      <c r="C23" s="42"/>
      <c r="D23" s="22"/>
      <c r="E23" s="44"/>
      <c r="F23" s="26"/>
      <c r="G23" s="25">
        <v>0</v>
      </c>
      <c r="H23" s="45"/>
      <c r="I23" s="26">
        <v>0</v>
      </c>
      <c r="J23" s="22"/>
      <c r="K23" s="26">
        <v>0</v>
      </c>
      <c r="L23" s="22"/>
      <c r="M23" s="26">
        <v>0</v>
      </c>
      <c r="N23" s="22"/>
      <c r="O23" s="26">
        <v>0</v>
      </c>
    </row>
    <row r="24" spans="1:15" ht="22.5" customHeight="1">
      <c r="A24" s="40"/>
      <c r="B24" s="84" t="s">
        <v>50</v>
      </c>
      <c r="C24" s="42"/>
      <c r="D24" s="22"/>
      <c r="E24" s="44"/>
      <c r="F24" s="26"/>
      <c r="G24" s="25">
        <f>G23+G22</f>
        <v>0</v>
      </c>
      <c r="H24" s="45"/>
      <c r="I24" s="26">
        <f>I23+I22</f>
        <v>0</v>
      </c>
      <c r="J24" s="22"/>
      <c r="K24" s="26">
        <f>K23+K22</f>
        <v>0</v>
      </c>
      <c r="L24" s="22"/>
      <c r="M24" s="26">
        <f>M23+M22</f>
        <v>0</v>
      </c>
      <c r="N24" s="22"/>
      <c r="O24" s="26">
        <f>O23+O22</f>
        <v>0</v>
      </c>
    </row>
    <row r="25" spans="1:15" ht="22.5" customHeight="1">
      <c r="A25" s="40"/>
      <c r="B25" s="84" t="s">
        <v>27</v>
      </c>
      <c r="C25" s="42"/>
      <c r="D25" s="22"/>
      <c r="E25" s="44"/>
      <c r="F25" s="26"/>
      <c r="G25" s="25">
        <f>ROUND(G24*0.1,0)</f>
        <v>0</v>
      </c>
      <c r="H25" s="45"/>
      <c r="I25" s="26">
        <f>ROUND(I24*0.1,0)</f>
        <v>0</v>
      </c>
      <c r="J25" s="22"/>
      <c r="K25" s="26">
        <f>ROUND(K24*0.1,0)</f>
        <v>0</v>
      </c>
      <c r="L25" s="22"/>
      <c r="M25" s="26">
        <f>ROUND(M24*0.1,0)</f>
        <v>0</v>
      </c>
      <c r="N25" s="22"/>
      <c r="O25" s="26">
        <f>ROUND(O24*0.1,0)</f>
        <v>0</v>
      </c>
    </row>
    <row r="26" spans="1:15" ht="22.5" customHeight="1">
      <c r="A26" s="40"/>
      <c r="B26" s="84" t="s">
        <v>26</v>
      </c>
      <c r="C26" s="42"/>
      <c r="D26" s="22"/>
      <c r="E26" s="44"/>
      <c r="F26" s="26"/>
      <c r="G26" s="25">
        <f>G25+G24</f>
        <v>0</v>
      </c>
      <c r="H26" s="45"/>
      <c r="I26" s="26">
        <f>I25+I24</f>
        <v>0</v>
      </c>
      <c r="J26" s="22"/>
      <c r="K26" s="26">
        <f>K25+K24</f>
        <v>0</v>
      </c>
      <c r="L26" s="22"/>
      <c r="M26" s="26">
        <f>M25+M24</f>
        <v>0</v>
      </c>
      <c r="N26" s="22"/>
      <c r="O26" s="26">
        <f>O25+O24</f>
        <v>0</v>
      </c>
    </row>
    <row r="27" spans="1:15" ht="22.5" customHeight="1">
      <c r="A27" s="40"/>
      <c r="B27" s="46"/>
      <c r="C27" s="42"/>
      <c r="D27" s="22"/>
      <c r="E27" s="44"/>
      <c r="F27" s="26"/>
      <c r="G27" s="25"/>
      <c r="H27" s="45"/>
      <c r="I27" s="26"/>
      <c r="J27" s="22"/>
      <c r="K27" s="26"/>
      <c r="L27" s="22"/>
      <c r="M27" s="26"/>
      <c r="N27" s="22"/>
      <c r="O27" s="26"/>
    </row>
    <row r="28" spans="1:15" ht="22.5" customHeight="1">
      <c r="A28" s="40"/>
      <c r="B28" s="46"/>
      <c r="C28" s="42"/>
      <c r="D28" s="22"/>
      <c r="E28" s="44"/>
      <c r="F28" s="26"/>
      <c r="G28" s="25"/>
      <c r="H28" s="45"/>
      <c r="I28" s="26"/>
      <c r="J28" s="22"/>
      <c r="K28" s="26"/>
      <c r="L28" s="22"/>
      <c r="M28" s="26"/>
      <c r="N28" s="22"/>
      <c r="O28" s="26"/>
    </row>
    <row r="29" spans="1:15" ht="22.5" customHeight="1">
      <c r="A29" s="40"/>
      <c r="B29" s="46"/>
      <c r="C29" s="42"/>
      <c r="D29" s="22"/>
      <c r="E29" s="44"/>
      <c r="F29" s="26"/>
      <c r="G29" s="25"/>
      <c r="H29" s="45"/>
      <c r="I29" s="26"/>
      <c r="J29" s="22"/>
      <c r="K29" s="26"/>
      <c r="L29" s="22"/>
      <c r="M29" s="26"/>
      <c r="N29" s="22"/>
      <c r="O29" s="26"/>
    </row>
    <row r="30" spans="1:15" ht="22.5" customHeight="1">
      <c r="A30" s="40"/>
      <c r="B30" s="46"/>
      <c r="C30" s="42"/>
      <c r="D30" s="22"/>
      <c r="E30" s="44"/>
      <c r="F30" s="26"/>
      <c r="G30" s="25"/>
      <c r="H30" s="45"/>
      <c r="I30" s="26"/>
      <c r="J30" s="22"/>
      <c r="K30" s="26"/>
      <c r="L30" s="22"/>
      <c r="M30" s="26"/>
      <c r="N30" s="22"/>
      <c r="O30" s="26"/>
    </row>
    <row r="31" spans="1:15" ht="22.5" customHeight="1">
      <c r="A31" s="40"/>
      <c r="B31" s="46"/>
      <c r="C31" s="42"/>
      <c r="D31" s="22"/>
      <c r="E31" s="44"/>
      <c r="F31" s="26"/>
      <c r="G31" s="25"/>
      <c r="H31" s="45"/>
      <c r="I31" s="26"/>
      <c r="J31" s="22"/>
      <c r="K31" s="26"/>
      <c r="L31" s="22"/>
      <c r="M31" s="26"/>
      <c r="N31" s="22"/>
      <c r="O31" s="26"/>
    </row>
  </sheetData>
  <mergeCells count="15">
    <mergeCell ref="A6:C6"/>
    <mergeCell ref="G1:J1"/>
    <mergeCell ref="L1:N1"/>
    <mergeCell ref="A3:C3"/>
    <mergeCell ref="D3:E3"/>
    <mergeCell ref="F3:H3"/>
    <mergeCell ref="A4:C4"/>
    <mergeCell ref="D4:H4"/>
    <mergeCell ref="I4:L4"/>
    <mergeCell ref="M4:O4"/>
    <mergeCell ref="A5:G5"/>
    <mergeCell ref="H5:I5"/>
    <mergeCell ref="J5:K5"/>
    <mergeCell ref="L5:M5"/>
    <mergeCell ref="N5:O5"/>
  </mergeCells>
  <phoneticPr fontId="1"/>
  <printOptions verticalCentered="1"/>
  <pageMargins left="0.55118110236220474" right="0.31496062992125984" top="0.43307086614173229" bottom="0.39370078740157483" header="0.27559055118110237" footer="0.19685039370078741"/>
  <pageSetup paperSize="9" orientation="landscape" r:id="rId1"/>
  <headerFooter alignWithMargins="0">
    <oddFooter>&amp;C&amp;"ＭＳ 明朝,標準"&amp;10－ &amp;P －&amp;R&amp;"ＭＳ 明朝,標準"&amp;9株式会社　宮　本　組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3412-FA81-4FB7-8AD3-1A5942AA8ED9}">
  <sheetPr>
    <tabColor rgb="FFFFFF00"/>
  </sheetPr>
  <dimension ref="A1:O26"/>
  <sheetViews>
    <sheetView view="pageBreakPreview" zoomScaleNormal="100" zoomScaleSheetLayoutView="100" workbookViewId="0"/>
  </sheetViews>
  <sheetFormatPr defaultColWidth="8.625" defaultRowHeight="13.5"/>
  <cols>
    <col min="1" max="1" width="2.625" style="1" customWidth="1"/>
    <col min="2" max="3" width="13.625" style="1" customWidth="1"/>
    <col min="4" max="4" width="8.625" style="1" customWidth="1"/>
    <col min="5" max="5" width="4.125" style="1" customWidth="1"/>
    <col min="6" max="6" width="8.625" style="1" customWidth="1"/>
    <col min="7" max="7" width="11.125" style="1" customWidth="1"/>
    <col min="8" max="8" width="8.625" style="1" customWidth="1"/>
    <col min="9" max="9" width="11.125" style="1" customWidth="1"/>
    <col min="10" max="10" width="8.625" style="1" customWidth="1"/>
    <col min="11" max="11" width="11.125" style="1" customWidth="1"/>
    <col min="12" max="12" width="8.625" style="1" customWidth="1"/>
    <col min="13" max="13" width="11.125" style="1" customWidth="1"/>
    <col min="14" max="14" width="8.125" style="1" customWidth="1"/>
    <col min="15" max="15" width="11.125" style="1" customWidth="1"/>
    <col min="16" max="16384" width="8.625" style="1"/>
  </cols>
  <sheetData>
    <row r="1" spans="1:15" ht="24.95" customHeight="1">
      <c r="A1" s="4"/>
      <c r="B1" s="4"/>
      <c r="C1" s="4"/>
      <c r="D1" s="4"/>
      <c r="E1" s="4"/>
      <c r="F1" s="4"/>
      <c r="G1" s="85" t="s">
        <v>45</v>
      </c>
      <c r="H1" s="85"/>
      <c r="I1" s="85"/>
      <c r="J1" s="85"/>
      <c r="K1" s="4"/>
      <c r="L1" s="86" t="s">
        <v>52</v>
      </c>
      <c r="M1" s="86"/>
      <c r="N1" s="86"/>
      <c r="O1" s="4"/>
    </row>
    <row r="2" spans="1:15" ht="8.1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7.100000000000001" customHeight="1">
      <c r="A3" s="127" t="s">
        <v>2</v>
      </c>
      <c r="B3" s="128"/>
      <c r="C3" s="129"/>
      <c r="D3" s="127" t="s">
        <v>3</v>
      </c>
      <c r="E3" s="128"/>
      <c r="F3" s="130"/>
      <c r="G3" s="130"/>
      <c r="H3" s="131"/>
      <c r="I3" s="6" t="s">
        <v>9</v>
      </c>
      <c r="J3" s="81"/>
      <c r="K3" s="81"/>
      <c r="L3" s="82"/>
      <c r="M3" s="80" t="s">
        <v>4</v>
      </c>
      <c r="N3" s="10"/>
      <c r="O3" s="11"/>
    </row>
    <row r="4" spans="1:15" ht="17.100000000000001" customHeight="1" thickBot="1">
      <c r="A4" s="132" t="s">
        <v>36</v>
      </c>
      <c r="B4" s="133"/>
      <c r="C4" s="134"/>
      <c r="D4" s="135" t="s">
        <v>37</v>
      </c>
      <c r="E4" s="136"/>
      <c r="F4" s="136"/>
      <c r="G4" s="136"/>
      <c r="H4" s="137"/>
      <c r="I4" s="138" t="s">
        <v>46</v>
      </c>
      <c r="J4" s="139"/>
      <c r="K4" s="139"/>
      <c r="L4" s="140"/>
      <c r="M4" s="141" t="s">
        <v>53</v>
      </c>
      <c r="N4" s="142"/>
      <c r="O4" s="143"/>
    </row>
    <row r="5" spans="1:15" ht="22.5" customHeight="1">
      <c r="A5" s="144" t="s">
        <v>1</v>
      </c>
      <c r="B5" s="145"/>
      <c r="C5" s="145"/>
      <c r="D5" s="145"/>
      <c r="E5" s="145"/>
      <c r="F5" s="145"/>
      <c r="G5" s="146"/>
      <c r="H5" s="147" t="s">
        <v>51</v>
      </c>
      <c r="I5" s="148"/>
      <c r="J5" s="149" t="s">
        <v>25</v>
      </c>
      <c r="K5" s="150"/>
      <c r="L5" s="151" t="s">
        <v>21</v>
      </c>
      <c r="M5" s="152"/>
      <c r="N5" s="153" t="s">
        <v>32</v>
      </c>
      <c r="O5" s="148"/>
    </row>
    <row r="6" spans="1:15" ht="22.5" customHeight="1">
      <c r="A6" s="124" t="s">
        <v>5</v>
      </c>
      <c r="B6" s="125"/>
      <c r="C6" s="126"/>
      <c r="D6" s="12" t="s">
        <v>40</v>
      </c>
      <c r="E6" s="83" t="s">
        <v>0</v>
      </c>
      <c r="F6" s="83" t="s">
        <v>7</v>
      </c>
      <c r="G6" s="78" t="s">
        <v>8</v>
      </c>
      <c r="H6" s="15" t="s">
        <v>6</v>
      </c>
      <c r="I6" s="78" t="s">
        <v>8</v>
      </c>
      <c r="J6" s="83" t="s">
        <v>6</v>
      </c>
      <c r="K6" s="78" t="s">
        <v>8</v>
      </c>
      <c r="L6" s="16" t="s">
        <v>6</v>
      </c>
      <c r="M6" s="17" t="s">
        <v>8</v>
      </c>
      <c r="N6" s="79" t="s">
        <v>6</v>
      </c>
      <c r="O6" s="83" t="s">
        <v>8</v>
      </c>
    </row>
    <row r="7" spans="1:15" ht="22.5" customHeight="1">
      <c r="A7" s="19"/>
      <c r="B7" s="20" t="s">
        <v>38</v>
      </c>
      <c r="C7" s="21"/>
      <c r="D7" s="58"/>
      <c r="E7" s="47"/>
      <c r="F7" s="48"/>
      <c r="G7" s="49"/>
      <c r="H7" s="50"/>
      <c r="I7" s="48"/>
      <c r="J7" s="51"/>
      <c r="K7" s="49"/>
      <c r="L7" s="52"/>
      <c r="M7" s="53"/>
      <c r="N7" s="54"/>
      <c r="O7" s="48"/>
    </row>
    <row r="8" spans="1:15" ht="22.5" customHeight="1">
      <c r="A8" s="19">
        <v>1</v>
      </c>
      <c r="B8" s="23" t="s">
        <v>48</v>
      </c>
      <c r="C8" s="24"/>
      <c r="D8" s="58">
        <v>1650</v>
      </c>
      <c r="E8" s="47" t="s">
        <v>47</v>
      </c>
      <c r="F8" s="48">
        <v>8200</v>
      </c>
      <c r="G8" s="55">
        <f>ROUND(F8*D8,0)</f>
        <v>13530000</v>
      </c>
      <c r="H8" s="56">
        <v>321</v>
      </c>
      <c r="I8" s="57">
        <f>ROUND(H8*F8,0.1)</f>
        <v>2632200</v>
      </c>
      <c r="J8" s="58">
        <f>L8-H8</f>
        <v>579</v>
      </c>
      <c r="K8" s="55">
        <f>M8-I8</f>
        <v>4747800</v>
      </c>
      <c r="L8" s="59">
        <v>900</v>
      </c>
      <c r="M8" s="60">
        <f>ROUND(L8*F8,0.1)</f>
        <v>7380000</v>
      </c>
      <c r="N8" s="61">
        <f>D8-L8</f>
        <v>750</v>
      </c>
      <c r="O8" s="57">
        <f>G8-M8</f>
        <v>6150000</v>
      </c>
    </row>
    <row r="9" spans="1:15" ht="22.5" customHeight="1">
      <c r="A9" s="19">
        <v>2</v>
      </c>
      <c r="B9" s="23" t="s">
        <v>39</v>
      </c>
      <c r="C9" s="24"/>
      <c r="D9" s="58">
        <v>1</v>
      </c>
      <c r="E9" s="47" t="s">
        <v>41</v>
      </c>
      <c r="F9" s="48"/>
      <c r="G9" s="55">
        <v>600000</v>
      </c>
      <c r="H9" s="56">
        <f>IF(I9=0,0,1)</f>
        <v>0</v>
      </c>
      <c r="I9" s="57">
        <v>0</v>
      </c>
      <c r="J9" s="58">
        <f>IF(K9=0,0,1)</f>
        <v>1</v>
      </c>
      <c r="K9" s="55">
        <f>M9-I9</f>
        <v>50000</v>
      </c>
      <c r="L9" s="59">
        <f>IF(M9=0,0,1)</f>
        <v>1</v>
      </c>
      <c r="M9" s="60">
        <v>50000</v>
      </c>
      <c r="N9" s="61">
        <f>IF(O9=0,0,1)</f>
        <v>1</v>
      </c>
      <c r="O9" s="57">
        <f>G9-M9</f>
        <v>550000</v>
      </c>
    </row>
    <row r="10" spans="1:15" ht="22.5" customHeight="1">
      <c r="A10" s="19"/>
      <c r="B10" s="23"/>
      <c r="C10" s="24"/>
      <c r="D10" s="58"/>
      <c r="E10" s="47"/>
      <c r="F10" s="48"/>
      <c r="G10" s="55"/>
      <c r="H10" s="56"/>
      <c r="I10" s="57"/>
      <c r="J10" s="58"/>
      <c r="K10" s="55"/>
      <c r="L10" s="59"/>
      <c r="M10" s="60"/>
      <c r="N10" s="61"/>
      <c r="O10" s="57"/>
    </row>
    <row r="11" spans="1:15" ht="22.5" customHeight="1">
      <c r="A11" s="19"/>
      <c r="B11" s="23"/>
      <c r="C11" s="24"/>
      <c r="D11" s="58"/>
      <c r="E11" s="47"/>
      <c r="F11" s="48"/>
      <c r="G11" s="55"/>
      <c r="H11" s="56"/>
      <c r="I11" s="57"/>
      <c r="J11" s="58"/>
      <c r="K11" s="55"/>
      <c r="L11" s="59"/>
      <c r="M11" s="60"/>
      <c r="N11" s="61"/>
      <c r="O11" s="57"/>
    </row>
    <row r="12" spans="1:15" ht="22.5" customHeight="1">
      <c r="A12" s="19"/>
      <c r="B12" s="23"/>
      <c r="C12" s="24"/>
      <c r="D12" s="58"/>
      <c r="E12" s="47"/>
      <c r="F12" s="48"/>
      <c r="G12" s="55"/>
      <c r="H12" s="56"/>
      <c r="I12" s="57"/>
      <c r="J12" s="58"/>
      <c r="K12" s="55"/>
      <c r="L12" s="59"/>
      <c r="M12" s="60"/>
      <c r="N12" s="61"/>
      <c r="O12" s="57"/>
    </row>
    <row r="13" spans="1:15" ht="22.5" customHeight="1">
      <c r="A13" s="19"/>
      <c r="B13" s="23"/>
      <c r="C13" s="24"/>
      <c r="D13" s="58"/>
      <c r="E13" s="47"/>
      <c r="F13" s="48"/>
      <c r="G13" s="55"/>
      <c r="H13" s="56"/>
      <c r="I13" s="57"/>
      <c r="J13" s="58"/>
      <c r="K13" s="55"/>
      <c r="L13" s="59"/>
      <c r="M13" s="60"/>
      <c r="N13" s="61"/>
      <c r="O13" s="57"/>
    </row>
    <row r="14" spans="1:15" ht="22.5" customHeight="1">
      <c r="A14" s="19"/>
      <c r="B14" s="27" t="s">
        <v>30</v>
      </c>
      <c r="C14" s="24"/>
      <c r="D14" s="58"/>
      <c r="E14" s="47"/>
      <c r="F14" s="48"/>
      <c r="G14" s="55">
        <f>SUM(G7:G13)</f>
        <v>14130000</v>
      </c>
      <c r="H14" s="56"/>
      <c r="I14" s="57">
        <f>SUM(I7:I13)</f>
        <v>2632200</v>
      </c>
      <c r="J14" s="58"/>
      <c r="K14" s="55">
        <f t="shared" ref="K14:K18" si="0">M14-I14</f>
        <v>4797800</v>
      </c>
      <c r="L14" s="59"/>
      <c r="M14" s="60">
        <f>SUM(M7:M13)</f>
        <v>7430000</v>
      </c>
      <c r="N14" s="61"/>
      <c r="O14" s="57">
        <f t="shared" ref="O14:O18" si="1">G14-M14</f>
        <v>6700000</v>
      </c>
    </row>
    <row r="15" spans="1:15" ht="22.5" customHeight="1">
      <c r="A15" s="19"/>
      <c r="B15" s="27" t="s">
        <v>29</v>
      </c>
      <c r="C15" s="24"/>
      <c r="D15" s="58"/>
      <c r="E15" s="47"/>
      <c r="F15" s="48"/>
      <c r="G15" s="55">
        <v>-30000</v>
      </c>
      <c r="H15" s="56"/>
      <c r="I15" s="57">
        <v>-2200</v>
      </c>
      <c r="J15" s="58"/>
      <c r="K15" s="55">
        <f t="shared" si="0"/>
        <v>2200</v>
      </c>
      <c r="L15" s="59"/>
      <c r="M15" s="60">
        <v>0</v>
      </c>
      <c r="N15" s="61"/>
      <c r="O15" s="57">
        <f t="shared" si="1"/>
        <v>-30000</v>
      </c>
    </row>
    <row r="16" spans="1:15" ht="22.5" customHeight="1">
      <c r="A16" s="19"/>
      <c r="B16" s="27" t="s">
        <v>28</v>
      </c>
      <c r="C16" s="24"/>
      <c r="D16" s="58"/>
      <c r="E16" s="47"/>
      <c r="F16" s="48"/>
      <c r="G16" s="49">
        <f>SUM(G14:G15)</f>
        <v>14100000</v>
      </c>
      <c r="H16" s="50"/>
      <c r="I16" s="48">
        <f>SUM(I14:I15)</f>
        <v>2630000</v>
      </c>
      <c r="J16" s="51"/>
      <c r="K16" s="55">
        <f t="shared" si="0"/>
        <v>4800000</v>
      </c>
      <c r="L16" s="52"/>
      <c r="M16" s="53">
        <f>SUM(M14:M15)</f>
        <v>7430000</v>
      </c>
      <c r="N16" s="54"/>
      <c r="O16" s="57">
        <f t="shared" si="1"/>
        <v>6670000</v>
      </c>
    </row>
    <row r="17" spans="1:15" ht="22.5" customHeight="1">
      <c r="A17" s="19"/>
      <c r="B17" s="27" t="s">
        <v>27</v>
      </c>
      <c r="C17" s="24"/>
      <c r="D17" s="58"/>
      <c r="E17" s="47"/>
      <c r="F17" s="48"/>
      <c r="G17" s="49">
        <f>ROUND(G16*0.1,0)</f>
        <v>1410000</v>
      </c>
      <c r="H17" s="50"/>
      <c r="I17" s="48">
        <f>I16*0.1</f>
        <v>263000</v>
      </c>
      <c r="J17" s="51"/>
      <c r="K17" s="55">
        <f t="shared" si="0"/>
        <v>480000</v>
      </c>
      <c r="L17" s="52"/>
      <c r="M17" s="53">
        <f>M16*0.1</f>
        <v>743000</v>
      </c>
      <c r="N17" s="54"/>
      <c r="O17" s="57">
        <f t="shared" si="1"/>
        <v>667000</v>
      </c>
    </row>
    <row r="18" spans="1:15" ht="22.5" customHeight="1" thickBot="1">
      <c r="A18" s="28"/>
      <c r="B18" s="29" t="s">
        <v>26</v>
      </c>
      <c r="C18" s="30"/>
      <c r="D18" s="58"/>
      <c r="E18" s="62"/>
      <c r="F18" s="48"/>
      <c r="G18" s="63">
        <f>SUM(G16:G17)</f>
        <v>15510000</v>
      </c>
      <c r="H18" s="64"/>
      <c r="I18" s="65">
        <f>SUM(I16:I17)</f>
        <v>2893000</v>
      </c>
      <c r="J18" s="66"/>
      <c r="K18" s="67">
        <f t="shared" si="0"/>
        <v>5280000</v>
      </c>
      <c r="L18" s="68"/>
      <c r="M18" s="69">
        <f>SUM(M16:M17)</f>
        <v>8173000</v>
      </c>
      <c r="N18" s="70"/>
      <c r="O18" s="65">
        <f t="shared" si="1"/>
        <v>7337000</v>
      </c>
    </row>
    <row r="19" spans="1:15" ht="22.5" customHeight="1" thickTop="1">
      <c r="A19" s="154" t="s">
        <v>13</v>
      </c>
      <c r="B19" s="155"/>
      <c r="C19" s="107" t="s">
        <v>49</v>
      </c>
      <c r="D19" s="108"/>
      <c r="E19" s="109" t="s">
        <v>10</v>
      </c>
      <c r="F19" s="110"/>
      <c r="G19" s="111"/>
      <c r="H19" s="71"/>
      <c r="I19" s="72">
        <f>I18</f>
        <v>2893000</v>
      </c>
      <c r="J19" s="115"/>
      <c r="K19" s="116"/>
      <c r="L19" s="73"/>
      <c r="M19" s="74">
        <f>M18</f>
        <v>8173000</v>
      </c>
      <c r="N19" s="116"/>
      <c r="O19" s="121"/>
    </row>
    <row r="20" spans="1:15" ht="22.5" customHeight="1">
      <c r="A20" s="90" t="s">
        <v>18</v>
      </c>
      <c r="B20" s="91"/>
      <c r="C20" s="92">
        <f>ROUND(C21/1.1/10,0)</f>
        <v>1300000</v>
      </c>
      <c r="D20" s="93"/>
      <c r="E20" s="112" t="s">
        <v>54</v>
      </c>
      <c r="F20" s="113"/>
      <c r="G20" s="114"/>
      <c r="H20" s="64"/>
      <c r="I20" s="65">
        <f>ROUND(I19*0.9,0)</f>
        <v>2603700</v>
      </c>
      <c r="J20" s="117"/>
      <c r="K20" s="118"/>
      <c r="L20" s="75"/>
      <c r="M20" s="69">
        <f>ROUND(M19*0.9,0)</f>
        <v>7355700</v>
      </c>
      <c r="N20" s="118"/>
      <c r="O20" s="122"/>
    </row>
    <row r="21" spans="1:15" ht="22.5" customHeight="1">
      <c r="A21" s="94" t="s">
        <v>17</v>
      </c>
      <c r="B21" s="95"/>
      <c r="C21" s="96">
        <v>14300000</v>
      </c>
      <c r="D21" s="97"/>
      <c r="E21" s="104" t="s">
        <v>11</v>
      </c>
      <c r="F21" s="105"/>
      <c r="G21" s="106"/>
      <c r="H21" s="64"/>
      <c r="I21" s="65">
        <v>0</v>
      </c>
      <c r="J21" s="117"/>
      <c r="K21" s="118"/>
      <c r="L21" s="75"/>
      <c r="M21" s="69">
        <f>I24</f>
        <v>2603000</v>
      </c>
      <c r="N21" s="118"/>
      <c r="O21" s="122"/>
    </row>
    <row r="22" spans="1:15" ht="22.5" customHeight="1">
      <c r="A22" s="94" t="s">
        <v>14</v>
      </c>
      <c r="B22" s="95"/>
      <c r="C22" s="102">
        <v>1210000</v>
      </c>
      <c r="D22" s="103"/>
      <c r="E22" s="104" t="s">
        <v>56</v>
      </c>
      <c r="F22" s="105"/>
      <c r="G22" s="106"/>
      <c r="H22" s="64"/>
      <c r="I22" s="65">
        <f>I20-I21</f>
        <v>2603700</v>
      </c>
      <c r="J22" s="117"/>
      <c r="K22" s="118"/>
      <c r="L22" s="75"/>
      <c r="M22" s="69">
        <f>M20-M21</f>
        <v>4752700</v>
      </c>
      <c r="N22" s="118"/>
      <c r="O22" s="122"/>
    </row>
    <row r="23" spans="1:15" ht="22.5" customHeight="1">
      <c r="A23" s="94" t="s">
        <v>15</v>
      </c>
      <c r="B23" s="95"/>
      <c r="C23" s="102"/>
      <c r="D23" s="103"/>
      <c r="E23" s="104" t="s">
        <v>12</v>
      </c>
      <c r="F23" s="105"/>
      <c r="G23" s="106"/>
      <c r="H23" s="64"/>
      <c r="I23" s="65">
        <v>2603000</v>
      </c>
      <c r="J23" s="117"/>
      <c r="K23" s="118"/>
      <c r="L23" s="75"/>
      <c r="M23" s="69">
        <v>4750000</v>
      </c>
      <c r="N23" s="118"/>
      <c r="O23" s="122"/>
    </row>
    <row r="24" spans="1:15" ht="22.5" customHeight="1" thickBot="1">
      <c r="A24" s="94" t="s">
        <v>16</v>
      </c>
      <c r="B24" s="95"/>
      <c r="C24" s="102"/>
      <c r="D24" s="103"/>
      <c r="E24" s="104" t="s">
        <v>55</v>
      </c>
      <c r="F24" s="105"/>
      <c r="G24" s="106"/>
      <c r="H24" s="64"/>
      <c r="I24" s="65">
        <f>I21+I23</f>
        <v>2603000</v>
      </c>
      <c r="J24" s="119"/>
      <c r="K24" s="120"/>
      <c r="L24" s="76"/>
      <c r="M24" s="77">
        <f>M21+M23</f>
        <v>7353000</v>
      </c>
      <c r="N24" s="120"/>
      <c r="O24" s="123"/>
    </row>
    <row r="25" spans="1:15" ht="30.95" customHeight="1">
      <c r="A25" s="90" t="s">
        <v>19</v>
      </c>
      <c r="B25" s="91"/>
      <c r="C25" s="92">
        <f>C26-(C26/1.1)</f>
        <v>1410000.0000000019</v>
      </c>
      <c r="D25" s="93"/>
      <c r="E25" s="98" t="s">
        <v>22</v>
      </c>
      <c r="F25" s="100" t="s">
        <v>23</v>
      </c>
      <c r="G25" s="3"/>
      <c r="H25" s="31"/>
      <c r="I25" s="32"/>
      <c r="J25" s="87" t="s">
        <v>42</v>
      </c>
      <c r="K25" s="32"/>
      <c r="L25" s="33"/>
      <c r="M25" s="34"/>
      <c r="N25" s="87" t="s">
        <v>24</v>
      </c>
      <c r="O25" s="35"/>
    </row>
    <row r="26" spans="1:15" ht="30.95" customHeight="1">
      <c r="A26" s="94" t="s">
        <v>20</v>
      </c>
      <c r="B26" s="95"/>
      <c r="C26" s="96">
        <f>C21+C22+C23+C24</f>
        <v>15510000</v>
      </c>
      <c r="D26" s="97"/>
      <c r="E26" s="99"/>
      <c r="F26" s="101"/>
      <c r="G26" s="2"/>
      <c r="H26" s="36"/>
      <c r="I26" s="37"/>
      <c r="J26" s="88"/>
      <c r="K26" s="37"/>
      <c r="L26" s="38"/>
      <c r="M26" s="37"/>
      <c r="N26" s="89"/>
      <c r="O26" s="39"/>
    </row>
  </sheetData>
  <mergeCells count="43">
    <mergeCell ref="A6:C6"/>
    <mergeCell ref="G1:J1"/>
    <mergeCell ref="L1:N1"/>
    <mergeCell ref="A3:C3"/>
    <mergeCell ref="D3:E3"/>
    <mergeCell ref="F3:H3"/>
    <mergeCell ref="A4:C4"/>
    <mergeCell ref="D4:H4"/>
    <mergeCell ref="I4:L4"/>
    <mergeCell ref="M4:O4"/>
    <mergeCell ref="A5:G5"/>
    <mergeCell ref="H5:I5"/>
    <mergeCell ref="J5:K5"/>
    <mergeCell ref="L5:M5"/>
    <mergeCell ref="N5:O5"/>
    <mergeCell ref="A19:B19"/>
    <mergeCell ref="C19:D19"/>
    <mergeCell ref="E19:G19"/>
    <mergeCell ref="J19:K24"/>
    <mergeCell ref="N19:O24"/>
    <mergeCell ref="A20:B20"/>
    <mergeCell ref="C20:D20"/>
    <mergeCell ref="E20:G20"/>
    <mergeCell ref="A21:B21"/>
    <mergeCell ref="C21:D21"/>
    <mergeCell ref="E21:G21"/>
    <mergeCell ref="A22:B22"/>
    <mergeCell ref="C22:D22"/>
    <mergeCell ref="E22:G22"/>
    <mergeCell ref="A23:B23"/>
    <mergeCell ref="C23:D23"/>
    <mergeCell ref="E23:G23"/>
    <mergeCell ref="J25:J26"/>
    <mergeCell ref="N25:N26"/>
    <mergeCell ref="A26:B26"/>
    <mergeCell ref="C26:D26"/>
    <mergeCell ref="A24:B24"/>
    <mergeCell ref="C24:D24"/>
    <mergeCell ref="E24:G24"/>
    <mergeCell ref="A25:B25"/>
    <mergeCell ref="C25:D25"/>
    <mergeCell ref="E25:E26"/>
    <mergeCell ref="F25:F26"/>
  </mergeCells>
  <phoneticPr fontId="1"/>
  <printOptions verticalCentered="1"/>
  <pageMargins left="0.55118110236220474" right="0.31496062992125984" top="0.43307086614173229" bottom="0.39370078740157483" header="0.27559055118110237" footer="0.19685039370078741"/>
  <pageSetup paperSize="9" orientation="landscape" r:id="rId1"/>
  <headerFooter alignWithMargins="0">
    <oddHeader>&amp;L&amp;8V3</oddHeader>
    <oddFooter>&amp;L&amp;C&amp;"ＭＳ 明朝,標準"&amp;8株式会社　宮　本　組&amp;R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出来高請求内訳書（A）</vt:lpstr>
      <vt:lpstr>出来高請求内訳書（B）</vt:lpstr>
      <vt:lpstr>記入例　出来高請求内訳書（A）</vt:lpstr>
      <vt:lpstr>'出来高請求内訳書（B）'!Print_Area</vt:lpstr>
      <vt:lpstr>'記入例　出来高請求内訳書（A）'!Print_Titles</vt:lpstr>
      <vt:lpstr>'出来高請求内訳書（A）'!Print_Titles</vt:lpstr>
      <vt:lpstr>'出来高請求内訳書（B）'!Print_Titles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maekawa.shosuke</cp:lastModifiedBy>
  <cp:lastPrinted>2021-09-16T00:02:33Z</cp:lastPrinted>
  <dcterms:created xsi:type="dcterms:W3CDTF">2000-06-16T01:18:22Z</dcterms:created>
  <dcterms:modified xsi:type="dcterms:W3CDTF">2021-10-12T01:23:48Z</dcterms:modified>
</cp:coreProperties>
</file>